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die\Dropbox\2 - LLMC &amp; GPC\LMC ViewPoint\VP2021\"/>
    </mc:Choice>
  </mc:AlternateContent>
  <xr:revisionPtr revIDLastSave="0" documentId="8_{C4CFE302-A691-476A-9411-FDB91ACAC102}" xr6:coauthVersionLast="46" xr6:coauthVersionMax="46" xr10:uidLastSave="{00000000-0000-0000-0000-000000000000}"/>
  <bookViews>
    <workbookView xWindow="-110" yWindow="-110" windowWidth="19420" windowHeight="10420" xr2:uid="{2536BCD5-C6A9-435C-9D93-358BDC0B03B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H46" i="1"/>
  <c r="F46" i="1"/>
  <c r="I45" i="1"/>
  <c r="H45" i="1"/>
  <c r="F45" i="1"/>
  <c r="I44" i="1"/>
  <c r="H44" i="1"/>
  <c r="F44" i="1"/>
  <c r="B40" i="1"/>
  <c r="B38" i="1"/>
  <c r="J37" i="1"/>
  <c r="I37" i="1"/>
  <c r="H37" i="1"/>
  <c r="F37" i="1"/>
  <c r="B37" i="1"/>
  <c r="J31" i="1"/>
  <c r="F31" i="1"/>
  <c r="G30" i="1"/>
  <c r="B29" i="1"/>
  <c r="L28" i="1"/>
  <c r="M24" i="1"/>
  <c r="N24" i="1" s="1"/>
  <c r="D24" i="1" s="1"/>
  <c r="M20" i="1"/>
  <c r="N20" i="1" s="1"/>
  <c r="D20" i="1" s="1"/>
  <c r="M16" i="1"/>
  <c r="N16" i="1" s="1"/>
  <c r="D16" i="1" s="1"/>
  <c r="O14" i="1"/>
  <c r="P14" i="1" s="1"/>
  <c r="E14" i="1" s="1"/>
  <c r="M12" i="1"/>
  <c r="N12" i="1" s="1"/>
  <c r="D12" i="1" s="1"/>
  <c r="M11" i="1"/>
  <c r="N11" i="1" s="1"/>
  <c r="D11" i="1" s="1"/>
  <c r="O10" i="1"/>
  <c r="P10" i="1" s="1"/>
  <c r="E10" i="1" s="1"/>
  <c r="O6" i="1"/>
  <c r="M6" i="1"/>
  <c r="J6" i="1"/>
  <c r="J30" i="1" s="1"/>
  <c r="I6" i="1"/>
  <c r="H6" i="1"/>
  <c r="H32" i="1" s="1"/>
  <c r="G6" i="1"/>
  <c r="F6" i="1"/>
  <c r="F30" i="1" s="1"/>
  <c r="E6" i="1"/>
  <c r="D6" i="1"/>
  <c r="M25" i="1" s="1"/>
  <c r="N25" i="1" s="1"/>
  <c r="D25" i="1" s="1"/>
  <c r="H5" i="1"/>
  <c r="I4" i="1"/>
  <c r="H35" i="1" l="1"/>
  <c r="O28" i="1"/>
  <c r="P28" i="1" s="1"/>
  <c r="E28" i="1" s="1"/>
  <c r="O27" i="1"/>
  <c r="P27" i="1" s="1"/>
  <c r="E27" i="1" s="1"/>
  <c r="O23" i="1"/>
  <c r="P23" i="1" s="1"/>
  <c r="E23" i="1" s="1"/>
  <c r="O19" i="1"/>
  <c r="P19" i="1" s="1"/>
  <c r="E19" i="1" s="1"/>
  <c r="O15" i="1"/>
  <c r="P15" i="1" s="1"/>
  <c r="E15" i="1" s="1"/>
  <c r="O11" i="1"/>
  <c r="P11" i="1" s="1"/>
  <c r="E11" i="1" s="1"/>
  <c r="O22" i="1"/>
  <c r="P22" i="1" s="1"/>
  <c r="E22" i="1" s="1"/>
  <c r="O18" i="1"/>
  <c r="P18" i="1" s="1"/>
  <c r="E18" i="1" s="1"/>
  <c r="O24" i="1"/>
  <c r="P24" i="1" s="1"/>
  <c r="E24" i="1" s="1"/>
  <c r="O20" i="1"/>
  <c r="P20" i="1" s="1"/>
  <c r="E20" i="1" s="1"/>
  <c r="O16" i="1"/>
  <c r="P16" i="1" s="1"/>
  <c r="E16" i="1" s="1"/>
  <c r="O12" i="1"/>
  <c r="P12" i="1" s="1"/>
  <c r="E12" i="1" s="1"/>
  <c r="O25" i="1"/>
  <c r="P25" i="1" s="1"/>
  <c r="E25" i="1" s="1"/>
  <c r="O21" i="1"/>
  <c r="P21" i="1" s="1"/>
  <c r="E21" i="1" s="1"/>
  <c r="O17" i="1"/>
  <c r="P17" i="1" s="1"/>
  <c r="E17" i="1" s="1"/>
  <c r="O13" i="1"/>
  <c r="P13" i="1" s="1"/>
  <c r="E13" i="1" s="1"/>
  <c r="O9" i="1"/>
  <c r="P9" i="1" s="1"/>
  <c r="E9" i="1" s="1"/>
  <c r="O26" i="1"/>
  <c r="P26" i="1" s="1"/>
  <c r="E26" i="1" s="1"/>
  <c r="I31" i="1"/>
  <c r="I5" i="1"/>
  <c r="I30" i="1"/>
  <c r="I32" i="1"/>
  <c r="M15" i="1"/>
  <c r="N15" i="1" s="1"/>
  <c r="D15" i="1" s="1"/>
  <c r="M19" i="1"/>
  <c r="N19" i="1" s="1"/>
  <c r="D19" i="1" s="1"/>
  <c r="M23" i="1"/>
  <c r="N23" i="1" s="1"/>
  <c r="D23" i="1" s="1"/>
  <c r="M27" i="1"/>
  <c r="N27" i="1" s="1"/>
  <c r="D27" i="1" s="1"/>
  <c r="M28" i="1"/>
  <c r="N28" i="1" s="1"/>
  <c r="D28" i="1" s="1"/>
  <c r="H30" i="1"/>
  <c r="G31" i="1"/>
  <c r="F32" i="1"/>
  <c r="J32" i="1"/>
  <c r="J5" i="1"/>
  <c r="M10" i="1"/>
  <c r="N10" i="1" s="1"/>
  <c r="D10" i="1" s="1"/>
  <c r="M14" i="1"/>
  <c r="N14" i="1" s="1"/>
  <c r="D14" i="1" s="1"/>
  <c r="M18" i="1"/>
  <c r="N18" i="1" s="1"/>
  <c r="D18" i="1" s="1"/>
  <c r="M22" i="1"/>
  <c r="N22" i="1" s="1"/>
  <c r="D22" i="1" s="1"/>
  <c r="M26" i="1"/>
  <c r="N26" i="1" s="1"/>
  <c r="D26" i="1" s="1"/>
  <c r="H31" i="1"/>
  <c r="G32" i="1"/>
  <c r="F5" i="1"/>
  <c r="M9" i="1"/>
  <c r="N9" i="1" s="1"/>
  <c r="D9" i="1" s="1"/>
  <c r="M13" i="1"/>
  <c r="N13" i="1" s="1"/>
  <c r="D13" i="1" s="1"/>
  <c r="M17" i="1"/>
  <c r="N17" i="1" s="1"/>
  <c r="D17" i="1" s="1"/>
  <c r="M21" i="1"/>
  <c r="N21" i="1" s="1"/>
  <c r="D21" i="1" s="1"/>
  <c r="I35" i="1" l="1"/>
  <c r="F35" i="1"/>
  <c r="J35" i="1"/>
  <c r="G9" i="1" l="1"/>
  <c r="F9" i="1" l="1"/>
  <c r="H9" i="1"/>
  <c r="J9" i="1"/>
  <c r="I9" i="1"/>
  <c r="I11" i="1" l="1"/>
  <c r="H11" i="1"/>
  <c r="F11" i="1"/>
  <c r="J10" i="1"/>
  <c r="H10" i="1" l="1"/>
  <c r="I12" i="1"/>
  <c r="J11" i="1"/>
  <c r="G11" i="1"/>
  <c r="G10" i="1"/>
  <c r="G12" i="1"/>
  <c r="J12" i="1"/>
  <c r="H12" i="1"/>
  <c r="F12" i="1"/>
  <c r="I10" i="1"/>
  <c r="F10" i="1"/>
  <c r="G13" i="1"/>
  <c r="J13" i="1"/>
  <c r="F13" i="1"/>
  <c r="I13" i="1"/>
  <c r="H13" i="1"/>
  <c r="H17" i="1" l="1"/>
  <c r="I17" i="1" l="1"/>
  <c r="J16" i="1"/>
  <c r="J14" i="1"/>
  <c r="J15" i="1"/>
  <c r="H16" i="1"/>
  <c r="F16" i="1"/>
  <c r="I15" i="1"/>
  <c r="J17" i="1"/>
  <c r="G16" i="1"/>
  <c r="G14" i="1"/>
  <c r="G15" i="1"/>
  <c r="G17" i="1"/>
  <c r="F17" i="1"/>
  <c r="H15" i="1"/>
  <c r="F15" i="1"/>
  <c r="I14" i="1"/>
  <c r="F14" i="1"/>
  <c r="H14" i="1"/>
  <c r="I16" i="1"/>
  <c r="J19" i="1" l="1"/>
  <c r="J18" i="1"/>
  <c r="I21" i="1" l="1"/>
  <c r="I19" i="1"/>
  <c r="G19" i="1"/>
  <c r="I20" i="1"/>
  <c r="I18" i="1"/>
  <c r="G20" i="1"/>
  <c r="G21" i="1"/>
  <c r="H20" i="1"/>
  <c r="G18" i="1"/>
  <c r="J21" i="1"/>
  <c r="H19" i="1"/>
  <c r="F19" i="1"/>
  <c r="H21" i="1"/>
  <c r="J20" i="1"/>
  <c r="H18" i="1"/>
  <c r="F18" i="1"/>
  <c r="F21" i="1"/>
  <c r="F20" i="1"/>
  <c r="H22" i="1" l="1"/>
  <c r="F22" i="1"/>
  <c r="I22" i="1" l="1"/>
  <c r="H24" i="1"/>
  <c r="G24" i="1"/>
  <c r="H23" i="1"/>
  <c r="I23" i="1"/>
  <c r="G25" i="1"/>
  <c r="J24" i="1"/>
  <c r="H25" i="1"/>
  <c r="J22" i="1"/>
  <c r="I25" i="1"/>
  <c r="J23" i="1"/>
  <c r="J25" i="1"/>
  <c r="I24" i="1"/>
  <c r="F25" i="1"/>
  <c r="F24" i="1"/>
  <c r="F23" i="1"/>
  <c r="G23" i="1" l="1"/>
  <c r="G22" i="1"/>
  <c r="J27" i="1"/>
  <c r="F27" i="1" l="1"/>
  <c r="F34" i="1"/>
  <c r="H36" i="1"/>
  <c r="H27" i="1"/>
  <c r="G27" i="1"/>
  <c r="F36" i="1"/>
  <c r="I27" i="1"/>
  <c r="I36" i="1"/>
  <c r="H34" i="1"/>
  <c r="G26" i="1"/>
  <c r="F26" i="1"/>
  <c r="J34" i="1"/>
  <c r="H26" i="1"/>
  <c r="J26" i="1"/>
  <c r="J36" i="1"/>
  <c r="I34" i="1"/>
  <c r="I26" i="1"/>
  <c r="F28" i="1"/>
  <c r="F40" i="1" l="1"/>
  <c r="F38" i="1"/>
  <c r="E36" i="1"/>
  <c r="E34" i="1"/>
  <c r="J29" i="1" s="1"/>
  <c r="H28" i="1"/>
  <c r="G28" i="1"/>
  <c r="I28" i="1"/>
  <c r="J28" i="1"/>
  <c r="J40" i="1" l="1"/>
  <c r="J38" i="1"/>
  <c r="I38" i="1"/>
  <c r="I40" i="1"/>
  <c r="H38" i="1"/>
  <c r="H40" i="1"/>
</calcChain>
</file>

<file path=xl/sharedStrings.xml><?xml version="1.0" encoding="utf-8"?>
<sst xmlns="http://schemas.openxmlformats.org/spreadsheetml/2006/main" count="62" uniqueCount="53">
  <si>
    <t>Flu Update 2020-21 - Percentage Vaccinated</t>
  </si>
  <si>
    <t>The source for the majority of the data in the databoard is ImmForm</t>
  </si>
  <si>
    <t xml:space="preserve">Choose Week </t>
  </si>
  <si>
    <t>Week 1</t>
  </si>
  <si>
    <t>Week Ending</t>
  </si>
  <si>
    <t>NEW</t>
  </si>
  <si>
    <r>
      <t>National end of season ambition -</t>
    </r>
    <r>
      <rPr>
        <b/>
        <sz val="16"/>
        <color rgb="FFFF0000"/>
        <rFont val="Calibri"/>
        <family val="2"/>
        <scheme val="minor"/>
      </rPr>
      <t xml:space="preserve"> 75% </t>
    </r>
    <r>
      <rPr>
        <b/>
        <i/>
        <sz val="11"/>
        <color rgb="FFFF0000"/>
        <rFont val="Calibri"/>
        <family val="2"/>
        <scheme val="minor"/>
      </rPr>
      <t>(across all groups)</t>
    </r>
  </si>
  <si>
    <t>IMD Decile 2019 Ave</t>
  </si>
  <si>
    <t>Count of Practices completed</t>
  </si>
  <si>
    <t>65 and over %</t>
  </si>
  <si>
    <t>50 to under 65 %</t>
  </si>
  <si>
    <t>Under 65 (at-risk only) %</t>
  </si>
  <si>
    <t>All Pregnant Women %</t>
  </si>
  <si>
    <t>All Children Age 2-10 Years %</t>
  </si>
  <si>
    <t>Main</t>
  </si>
  <si>
    <t>Child</t>
  </si>
  <si>
    <t>Armley</t>
  </si>
  <si>
    <t>Beeston</t>
  </si>
  <si>
    <t>Bramley, Wortley and Middleton</t>
  </si>
  <si>
    <t>Burmantofts, Harehills and Richmond Hill</t>
  </si>
  <si>
    <t>Central North Leeds</t>
  </si>
  <si>
    <t>Chapeltown</t>
  </si>
  <si>
    <t>Crossgates</t>
  </si>
  <si>
    <t>Holt Park</t>
  </si>
  <si>
    <t>LS25/LS26</t>
  </si>
  <si>
    <t>LSMP &amp; The Light</t>
  </si>
  <si>
    <t>Middleton and Hunslet</t>
  </si>
  <si>
    <t>Morley and District</t>
  </si>
  <si>
    <t>Otley</t>
  </si>
  <si>
    <t>Seacroft</t>
  </si>
  <si>
    <t>West Leeds</t>
  </si>
  <si>
    <t>Wetherby</t>
  </si>
  <si>
    <t>Woodsley</t>
  </si>
  <si>
    <t>Yeadon</t>
  </si>
  <si>
    <t>York Road</t>
  </si>
  <si>
    <t>Leeds CCG</t>
  </si>
  <si>
    <t>Percentage doesn't include 50 to under 65s</t>
  </si>
  <si>
    <t>Count</t>
  </si>
  <si>
    <t>Number of practices at 75% &amp; above</t>
  </si>
  <si>
    <t>Low</t>
  </si>
  <si>
    <t>Practice lowest % (excluding 0%)</t>
  </si>
  <si>
    <t>High</t>
  </si>
  <si>
    <t>Practice highest %</t>
  </si>
  <si>
    <t>CCG Comparison to previous year</t>
  </si>
  <si>
    <t>n/a</t>
  </si>
  <si>
    <t>2019-20 End of Year</t>
  </si>
  <si>
    <t>2020-21 compared to 2019-20</t>
  </si>
  <si>
    <t xml:space="preserve">2020-21 compared to </t>
  </si>
  <si>
    <r>
      <rPr>
        <b/>
        <sz val="12"/>
        <color theme="1"/>
        <rFont val="Calibri"/>
        <family val="2"/>
        <scheme val="minor"/>
      </rPr>
      <t>2020-21 Comparison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0" tint="-0.499984740745262"/>
        <rFont val="Calibri"/>
        <family val="2"/>
        <scheme val="minor"/>
      </rPr>
      <t>(Taken from the ICS Flu Dashboard/Immform)</t>
    </r>
  </si>
  <si>
    <r>
      <rPr>
        <i/>
        <sz val="10"/>
        <color theme="0" tint="-0.34998626667073579"/>
        <rFont val="Calibri"/>
        <family val="2"/>
        <scheme val="minor"/>
      </rPr>
      <t>In the following sections the % is shaded</t>
    </r>
    <r>
      <rPr>
        <i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rgb="FFFF0000"/>
        <rFont val="Calibri"/>
        <family val="2"/>
        <scheme val="minor"/>
      </rPr>
      <t>red</t>
    </r>
    <r>
      <rPr>
        <i/>
        <sz val="10"/>
        <color theme="0" tint="-0.34998626667073579"/>
        <rFont val="Calibri"/>
        <family val="2"/>
        <scheme val="minor"/>
      </rPr>
      <t xml:space="preserve"> if it is higher than the CCG current % and shaded</t>
    </r>
    <r>
      <rPr>
        <i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rgb="FF00B050"/>
        <rFont val="Calibri"/>
        <family val="2"/>
        <scheme val="minor"/>
      </rPr>
      <t>green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0" tint="-0.34998626667073579"/>
        <rFont val="Calibri"/>
        <family val="2"/>
        <scheme val="minor"/>
      </rPr>
      <t>if it is lower.</t>
    </r>
  </si>
  <si>
    <t>WY ICS</t>
  </si>
  <si>
    <t>Yorkshire &amp; Humberside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</si>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</sst>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rgb="FF00B05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9887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left" vertical="center" indent="1"/>
    </xf>
    <xf numFmtId="164" fontId="9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10" fillId="0" borderId="4" xfId="0" applyFont="1" applyBorder="1" applyAlignment="1">
      <alignment horizontal="right" vertical="center" indent="1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165" fontId="16" fillId="8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6" fillId="9" borderId="1" xfId="0" applyFont="1" applyFill="1" applyBorder="1" applyAlignment="1">
      <alignment horizontal="left" vertical="center" indent="1"/>
    </xf>
    <xf numFmtId="0" fontId="16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0" fontId="20" fillId="10" borderId="1" xfId="0" applyFont="1" applyFill="1" applyBorder="1" applyAlignment="1">
      <alignment horizontal="left" vertical="center" indent="1"/>
    </xf>
    <xf numFmtId="0" fontId="0" fillId="10" borderId="1" xfId="0" applyFill="1" applyBorder="1"/>
    <xf numFmtId="0" fontId="20" fillId="10" borderId="1" xfId="0" applyFont="1" applyFill="1" applyBorder="1" applyAlignment="1">
      <alignment horizontal="center" vertical="center"/>
    </xf>
    <xf numFmtId="165" fontId="21" fillId="10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indent="1"/>
    </xf>
    <xf numFmtId="0" fontId="0" fillId="11" borderId="8" xfId="0" applyFill="1" applyBorder="1" applyAlignment="1">
      <alignment vertical="center"/>
    </xf>
    <xf numFmtId="0" fontId="0" fillId="11" borderId="9" xfId="0" applyFill="1" applyBorder="1" applyAlignment="1">
      <alignment vertical="center"/>
    </xf>
    <xf numFmtId="0" fontId="22" fillId="11" borderId="10" xfId="0" applyFont="1" applyFill="1" applyBorder="1" applyAlignment="1">
      <alignment horizontal="left" vertical="center"/>
    </xf>
    <xf numFmtId="0" fontId="22" fillId="11" borderId="5" xfId="0" applyFont="1" applyFill="1" applyBorder="1" applyAlignment="1">
      <alignment horizontal="left" vertical="center"/>
    </xf>
    <xf numFmtId="165" fontId="20" fillId="3" borderId="1" xfId="1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indent="1"/>
    </xf>
    <xf numFmtId="0" fontId="24" fillId="11" borderId="3" xfId="0" applyFont="1" applyFill="1" applyBorder="1" applyAlignment="1">
      <alignment vertical="center"/>
    </xf>
    <xf numFmtId="0" fontId="24" fillId="11" borderId="0" xfId="0" applyFont="1" applyFill="1" applyAlignment="1">
      <alignment vertical="center"/>
    </xf>
    <xf numFmtId="0" fontId="24" fillId="11" borderId="4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 indent="1"/>
    </xf>
    <xf numFmtId="0" fontId="17" fillId="11" borderId="3" xfId="0" applyFont="1" applyFill="1" applyBorder="1" applyAlignment="1">
      <alignment vertical="center"/>
    </xf>
    <xf numFmtId="0" fontId="17" fillId="11" borderId="0" xfId="0" applyFont="1" applyFill="1" applyAlignment="1">
      <alignment vertical="center"/>
    </xf>
    <xf numFmtId="0" fontId="17" fillId="11" borderId="4" xfId="0" applyFont="1" applyFill="1" applyBorder="1" applyAlignment="1">
      <alignment vertical="center"/>
    </xf>
    <xf numFmtId="165" fontId="25" fillId="3" borderId="1" xfId="1" applyNumberFormat="1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vertical="center"/>
    </xf>
    <xf numFmtId="0" fontId="17" fillId="11" borderId="12" xfId="0" applyFont="1" applyFill="1" applyBorder="1" applyAlignment="1">
      <alignment vertical="center"/>
    </xf>
    <xf numFmtId="0" fontId="17" fillId="11" borderId="7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 indent="1"/>
    </xf>
    <xf numFmtId="3" fontId="5" fillId="2" borderId="0" xfId="0" applyNumberFormat="1" applyFont="1" applyFill="1"/>
    <xf numFmtId="3" fontId="2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3" fontId="0" fillId="2" borderId="0" xfId="0" applyNumberFormat="1" applyFill="1"/>
    <xf numFmtId="3" fontId="21" fillId="10" borderId="1" xfId="0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left" vertical="center" indent="1"/>
    </xf>
    <xf numFmtId="0" fontId="0" fillId="11" borderId="2" xfId="0" applyFill="1" applyBorder="1"/>
    <xf numFmtId="0" fontId="0" fillId="11" borderId="10" xfId="0" applyFill="1" applyBorder="1"/>
    <xf numFmtId="0" fontId="0" fillId="11" borderId="5" xfId="0" applyFill="1" applyBorder="1"/>
    <xf numFmtId="165" fontId="27" fillId="12" borderId="1" xfId="1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23" fillId="13" borderId="1" xfId="0" applyFont="1" applyFill="1" applyBorder="1" applyAlignment="1">
      <alignment horizontal="left" vertical="center" indent="1"/>
    </xf>
    <xf numFmtId="0" fontId="24" fillId="11" borderId="2" xfId="0" applyFont="1" applyFill="1" applyBorder="1"/>
    <xf numFmtId="0" fontId="24" fillId="11" borderId="10" xfId="0" applyFont="1" applyFill="1" applyBorder="1"/>
    <xf numFmtId="0" fontId="24" fillId="11" borderId="5" xfId="0" applyFont="1" applyFill="1" applyBorder="1"/>
    <xf numFmtId="165" fontId="24" fillId="13" borderId="1" xfId="0" applyNumberFormat="1" applyFont="1" applyFill="1" applyBorder="1" applyAlignment="1">
      <alignment horizontal="center" vertical="center"/>
    </xf>
    <xf numFmtId="0" fontId="24" fillId="2" borderId="0" xfId="0" applyFont="1" applyFill="1"/>
    <xf numFmtId="0" fontId="4" fillId="13" borderId="1" xfId="0" applyFont="1" applyFill="1" applyBorder="1" applyAlignment="1">
      <alignment horizontal="left" vertical="center" indent="1"/>
    </xf>
    <xf numFmtId="165" fontId="24" fillId="14" borderId="1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29" fillId="2" borderId="0" xfId="0" applyFont="1" applyFill="1"/>
    <xf numFmtId="0" fontId="24" fillId="0" borderId="0" xfId="0" applyFont="1"/>
    <xf numFmtId="0" fontId="30" fillId="2" borderId="0" xfId="0" applyFont="1" applyFill="1"/>
    <xf numFmtId="0" fontId="32" fillId="2" borderId="0" xfId="0" applyFont="1" applyFill="1" applyAlignment="1">
      <alignment horizontal="left" vertical="center" indent="1"/>
    </xf>
    <xf numFmtId="0" fontId="20" fillId="15" borderId="1" xfId="0" applyFont="1" applyFill="1" applyBorder="1" applyAlignment="1">
      <alignment horizontal="left" vertical="center" indent="1"/>
    </xf>
    <xf numFmtId="165" fontId="27" fillId="15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30" fillId="0" borderId="0" xfId="0" applyFont="1"/>
  </cellXfs>
  <cellStyles count="2">
    <cellStyle name="Normal" xfId="0" builtinId="0"/>
    <cellStyle name="Percent" xfId="1" builtinId="5"/>
  </cellStyles>
  <dxfs count="23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9317585301842E-2"/>
          <c:y val="0.11317894086768565"/>
          <c:w val="0.87674400699912514"/>
          <c:h val="0.7025438264067258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[1]Columns!$M$8</c:f>
              <c:strCache>
                <c:ptCount val="1"/>
                <c:pt idx="0">
                  <c:v>2019-20 - 65 and over %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/>
              </a:solidFill>
            </a:ln>
          </c:spPr>
          <c:invertIfNegative val="0"/>
          <c:dLbls>
            <c:dLbl>
              <c:idx val="19"/>
              <c:layout>
                <c:manualLayout>
                  <c:x val="-4.6291283124234993E-2"/>
                  <c:y val="-8.0145022440146305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E5-4C24-B11C-BCA620DBE397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[1]Columns!$N$3:$AH$3</c:f>
              <c:strCache>
                <c:ptCount val="21"/>
                <c:pt idx="0">
                  <c:v>Week 37</c:v>
                </c:pt>
                <c:pt idx="1">
                  <c:v>Week 38</c:v>
                </c:pt>
                <c:pt idx="2">
                  <c:v>Week 39</c:v>
                </c:pt>
                <c:pt idx="3">
                  <c:v>Week 40</c:v>
                </c:pt>
                <c:pt idx="4">
                  <c:v>Week 41</c:v>
                </c:pt>
                <c:pt idx="5">
                  <c:v>Week 42</c:v>
                </c:pt>
                <c:pt idx="6">
                  <c:v>Week 43</c:v>
                </c:pt>
                <c:pt idx="7">
                  <c:v>Week 44</c:v>
                </c:pt>
                <c:pt idx="8">
                  <c:v>Week 45</c:v>
                </c:pt>
                <c:pt idx="9">
                  <c:v>Week 46</c:v>
                </c:pt>
                <c:pt idx="10">
                  <c:v>Week 47</c:v>
                </c:pt>
                <c:pt idx="11">
                  <c:v>Week 48</c:v>
                </c:pt>
                <c:pt idx="12">
                  <c:v>Week 49</c:v>
                </c:pt>
                <c:pt idx="13">
                  <c:v>Week 50</c:v>
                </c:pt>
                <c:pt idx="14">
                  <c:v>Week 51</c:v>
                </c:pt>
                <c:pt idx="15">
                  <c:v>Week 52</c:v>
                </c:pt>
                <c:pt idx="16">
                  <c:v>Week 53</c:v>
                </c:pt>
                <c:pt idx="17">
                  <c:v>Week 1</c:v>
                </c:pt>
                <c:pt idx="18">
                  <c:v>Week 2</c:v>
                </c:pt>
                <c:pt idx="19">
                  <c:v>Week 3</c:v>
                </c:pt>
                <c:pt idx="20">
                  <c:v>Week 4</c:v>
                </c:pt>
              </c:strCache>
            </c:strRef>
          </c:cat>
          <c:val>
            <c:numRef>
              <c:f>[1]Columns!$N$8:$AH$8</c:f>
              <c:numCache>
                <c:formatCode>0.0%</c:formatCode>
                <c:ptCount val="21"/>
                <c:pt idx="0">
                  <c:v>0.05</c:v>
                </c:pt>
                <c:pt idx="1">
                  <c:v>0.13200000000000001</c:v>
                </c:pt>
                <c:pt idx="2">
                  <c:v>0.23599999999999999</c:v>
                </c:pt>
                <c:pt idx="3">
                  <c:v>0.34200000000000003</c:v>
                </c:pt>
                <c:pt idx="4">
                  <c:v>0.44900000000000001</c:v>
                </c:pt>
                <c:pt idx="5">
                  <c:v>0.51700000000000002</c:v>
                </c:pt>
                <c:pt idx="6">
                  <c:v>0.57699999999999996</c:v>
                </c:pt>
                <c:pt idx="7">
                  <c:v>0.622</c:v>
                </c:pt>
                <c:pt idx="8">
                  <c:v>0.65600000000000003</c:v>
                </c:pt>
                <c:pt idx="9">
                  <c:v>0.67900000000000005</c:v>
                </c:pt>
                <c:pt idx="10">
                  <c:v>0.69899999999999995</c:v>
                </c:pt>
                <c:pt idx="11">
                  <c:v>0.73099999999999998</c:v>
                </c:pt>
                <c:pt idx="12">
                  <c:v>0.72299999999999998</c:v>
                </c:pt>
                <c:pt idx="13">
                  <c:v>0.73099999999999998</c:v>
                </c:pt>
                <c:pt idx="14">
                  <c:v>0.73799999999999999</c:v>
                </c:pt>
                <c:pt idx="15">
                  <c:v>0.74</c:v>
                </c:pt>
                <c:pt idx="16">
                  <c:v>0</c:v>
                </c:pt>
                <c:pt idx="17">
                  <c:v>0.74199999999999999</c:v>
                </c:pt>
                <c:pt idx="18">
                  <c:v>0.747</c:v>
                </c:pt>
                <c:pt idx="19">
                  <c:v>0.749</c:v>
                </c:pt>
                <c:pt idx="20">
                  <c:v>0.752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5-4C24-B11C-BCA620DBE397}"/>
            </c:ext>
          </c:extLst>
        </c:ser>
        <c:ser>
          <c:idx val="5"/>
          <c:order val="5"/>
          <c:tx>
            <c:strRef>
              <c:f>[1]Columns!$M$9</c:f>
              <c:strCache>
                <c:ptCount val="1"/>
                <c:pt idx="0">
                  <c:v>2019-20 - Under 65 (at-risk only) %</c:v>
                </c:pt>
              </c:strCache>
            </c:strRef>
          </c:tx>
          <c:spPr>
            <a:pattFill prst="pct5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19"/>
              <c:layout>
                <c:manualLayout>
                  <c:x val="-5.1555555555555556E-2"/>
                  <c:y val="0.12301587301587301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E5-4C24-B11C-BCA620DBE397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[1]Columns!$N$3:$AH$3</c:f>
              <c:strCache>
                <c:ptCount val="21"/>
                <c:pt idx="0">
                  <c:v>Week 37</c:v>
                </c:pt>
                <c:pt idx="1">
                  <c:v>Week 38</c:v>
                </c:pt>
                <c:pt idx="2">
                  <c:v>Week 39</c:v>
                </c:pt>
                <c:pt idx="3">
                  <c:v>Week 40</c:v>
                </c:pt>
                <c:pt idx="4">
                  <c:v>Week 41</c:v>
                </c:pt>
                <c:pt idx="5">
                  <c:v>Week 42</c:v>
                </c:pt>
                <c:pt idx="6">
                  <c:v>Week 43</c:v>
                </c:pt>
                <c:pt idx="7">
                  <c:v>Week 44</c:v>
                </c:pt>
                <c:pt idx="8">
                  <c:v>Week 45</c:v>
                </c:pt>
                <c:pt idx="9">
                  <c:v>Week 46</c:v>
                </c:pt>
                <c:pt idx="10">
                  <c:v>Week 47</c:v>
                </c:pt>
                <c:pt idx="11">
                  <c:v>Week 48</c:v>
                </c:pt>
                <c:pt idx="12">
                  <c:v>Week 49</c:v>
                </c:pt>
                <c:pt idx="13">
                  <c:v>Week 50</c:v>
                </c:pt>
                <c:pt idx="14">
                  <c:v>Week 51</c:v>
                </c:pt>
                <c:pt idx="15">
                  <c:v>Week 52</c:v>
                </c:pt>
                <c:pt idx="16">
                  <c:v>Week 53</c:v>
                </c:pt>
                <c:pt idx="17">
                  <c:v>Week 1</c:v>
                </c:pt>
                <c:pt idx="18">
                  <c:v>Week 2</c:v>
                </c:pt>
                <c:pt idx="19">
                  <c:v>Week 3</c:v>
                </c:pt>
                <c:pt idx="20">
                  <c:v>Week 4</c:v>
                </c:pt>
              </c:strCache>
            </c:strRef>
          </c:cat>
          <c:val>
            <c:numRef>
              <c:f>[1]Columns!$N$9:$AH$9</c:f>
              <c:numCache>
                <c:formatCode>0.0%</c:formatCode>
                <c:ptCount val="21"/>
                <c:pt idx="0">
                  <c:v>6.0000000000000001E-3</c:v>
                </c:pt>
                <c:pt idx="1">
                  <c:v>2E-3</c:v>
                </c:pt>
                <c:pt idx="2">
                  <c:v>2.5999999999999999E-2</c:v>
                </c:pt>
                <c:pt idx="3">
                  <c:v>0.04</c:v>
                </c:pt>
                <c:pt idx="4">
                  <c:v>6.9000000000000006E-2</c:v>
                </c:pt>
                <c:pt idx="5">
                  <c:v>0.111</c:v>
                </c:pt>
                <c:pt idx="6">
                  <c:v>0.16400000000000001</c:v>
                </c:pt>
                <c:pt idx="7">
                  <c:v>0.20799999999999999</c:v>
                </c:pt>
                <c:pt idx="8">
                  <c:v>0.249</c:v>
                </c:pt>
                <c:pt idx="9">
                  <c:v>0.28199999999999997</c:v>
                </c:pt>
                <c:pt idx="10">
                  <c:v>0.313</c:v>
                </c:pt>
                <c:pt idx="11">
                  <c:v>0.33700000000000002</c:v>
                </c:pt>
                <c:pt idx="12">
                  <c:v>0.35699999999999998</c:v>
                </c:pt>
                <c:pt idx="13">
                  <c:v>0.372</c:v>
                </c:pt>
                <c:pt idx="14">
                  <c:v>0.38500000000000001</c:v>
                </c:pt>
                <c:pt idx="15">
                  <c:v>0.39</c:v>
                </c:pt>
                <c:pt idx="16">
                  <c:v>0</c:v>
                </c:pt>
                <c:pt idx="17">
                  <c:v>0.39500000000000002</c:v>
                </c:pt>
                <c:pt idx="18">
                  <c:v>0.40500000000000003</c:v>
                </c:pt>
                <c:pt idx="19">
                  <c:v>0.41199999999999998</c:v>
                </c:pt>
                <c:pt idx="20">
                  <c:v>0.41799999999999998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E5-4C24-B11C-BCA620DBE397}"/>
            </c:ext>
          </c:extLst>
        </c:ser>
        <c:ser>
          <c:idx val="6"/>
          <c:order val="6"/>
          <c:tx>
            <c:strRef>
              <c:f>[1]Columns!$M$10</c:f>
              <c:strCache>
                <c:ptCount val="1"/>
                <c:pt idx="0">
                  <c:v>2019-20 - All Pregnant Women %</c:v>
                </c:pt>
              </c:strCache>
            </c:strRef>
          </c:tx>
          <c:spPr>
            <a:pattFill prst="pct50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19"/>
              <c:layout>
                <c:manualLayout>
                  <c:x val="-4.088887875179912E-2"/>
                  <c:y val="-5.0578332880803691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accent3"/>
                  </a:solidFill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E5-4C24-B11C-BCA620DBE397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3"/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[1]Columns!$N$3:$AH$3</c:f>
              <c:strCache>
                <c:ptCount val="21"/>
                <c:pt idx="0">
                  <c:v>Week 37</c:v>
                </c:pt>
                <c:pt idx="1">
                  <c:v>Week 38</c:v>
                </c:pt>
                <c:pt idx="2">
                  <c:v>Week 39</c:v>
                </c:pt>
                <c:pt idx="3">
                  <c:v>Week 40</c:v>
                </c:pt>
                <c:pt idx="4">
                  <c:v>Week 41</c:v>
                </c:pt>
                <c:pt idx="5">
                  <c:v>Week 42</c:v>
                </c:pt>
                <c:pt idx="6">
                  <c:v>Week 43</c:v>
                </c:pt>
                <c:pt idx="7">
                  <c:v>Week 44</c:v>
                </c:pt>
                <c:pt idx="8">
                  <c:v>Week 45</c:v>
                </c:pt>
                <c:pt idx="9">
                  <c:v>Week 46</c:v>
                </c:pt>
                <c:pt idx="10">
                  <c:v>Week 47</c:v>
                </c:pt>
                <c:pt idx="11">
                  <c:v>Week 48</c:v>
                </c:pt>
                <c:pt idx="12">
                  <c:v>Week 49</c:v>
                </c:pt>
                <c:pt idx="13">
                  <c:v>Week 50</c:v>
                </c:pt>
                <c:pt idx="14">
                  <c:v>Week 51</c:v>
                </c:pt>
                <c:pt idx="15">
                  <c:v>Week 52</c:v>
                </c:pt>
                <c:pt idx="16">
                  <c:v>Week 53</c:v>
                </c:pt>
                <c:pt idx="17">
                  <c:v>Week 1</c:v>
                </c:pt>
                <c:pt idx="18">
                  <c:v>Week 2</c:v>
                </c:pt>
                <c:pt idx="19">
                  <c:v>Week 3</c:v>
                </c:pt>
                <c:pt idx="20">
                  <c:v>Week 4</c:v>
                </c:pt>
              </c:strCache>
            </c:strRef>
          </c:cat>
          <c:val>
            <c:numRef>
              <c:f>[1]Columns!$N$10:$AH$10</c:f>
              <c:numCache>
                <c:formatCode>0.0%</c:formatCode>
                <c:ptCount val="21"/>
                <c:pt idx="0">
                  <c:v>5.0000000000000001E-3</c:v>
                </c:pt>
                <c:pt idx="1">
                  <c:v>0.01</c:v>
                </c:pt>
                <c:pt idx="2">
                  <c:v>2.7E-2</c:v>
                </c:pt>
                <c:pt idx="3">
                  <c:v>4.5999999999999999E-2</c:v>
                </c:pt>
                <c:pt idx="4">
                  <c:v>8.5999999999999993E-2</c:v>
                </c:pt>
                <c:pt idx="5">
                  <c:v>0.14799999999999999</c:v>
                </c:pt>
                <c:pt idx="6">
                  <c:v>0.22700000000000001</c:v>
                </c:pt>
                <c:pt idx="7">
                  <c:v>0.27800000000000002</c:v>
                </c:pt>
                <c:pt idx="8">
                  <c:v>0.33</c:v>
                </c:pt>
                <c:pt idx="9">
                  <c:v>0.36899999999999999</c:v>
                </c:pt>
                <c:pt idx="10">
                  <c:v>0.39800000000000002</c:v>
                </c:pt>
                <c:pt idx="11">
                  <c:v>0.42399999999999999</c:v>
                </c:pt>
                <c:pt idx="12">
                  <c:v>0.438</c:v>
                </c:pt>
                <c:pt idx="13">
                  <c:v>0.45100000000000001</c:v>
                </c:pt>
                <c:pt idx="14">
                  <c:v>0.46100000000000002</c:v>
                </c:pt>
                <c:pt idx="15">
                  <c:v>0.46400000000000002</c:v>
                </c:pt>
                <c:pt idx="16">
                  <c:v>0</c:v>
                </c:pt>
                <c:pt idx="17">
                  <c:v>0.46600000000000003</c:v>
                </c:pt>
                <c:pt idx="18">
                  <c:v>0.47899999999999998</c:v>
                </c:pt>
                <c:pt idx="19">
                  <c:v>0.47499999999999998</c:v>
                </c:pt>
                <c:pt idx="20">
                  <c:v>0.47699999999999998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E5-4C24-B11C-BCA620DBE397}"/>
            </c:ext>
          </c:extLst>
        </c:ser>
        <c:ser>
          <c:idx val="7"/>
          <c:order val="7"/>
          <c:tx>
            <c:strRef>
              <c:f>[1]Columns!$M$11</c:f>
              <c:strCache>
                <c:ptCount val="1"/>
                <c:pt idx="0">
                  <c:v>2019-20 - All Children Age 2-10 Years %</c:v>
                </c:pt>
              </c:strCache>
            </c:strRef>
          </c:tx>
          <c:spPr>
            <a:pattFill prst="pct50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</c:spPr>
          <c:invertIfNegative val="0"/>
          <c:dLbls>
            <c:dLbl>
              <c:idx val="19"/>
              <c:layout>
                <c:manualLayout>
                  <c:x val="-3.7333333333333336E-2"/>
                  <c:y val="0.18650793650793651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accent4"/>
                  </a:solidFill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E5-4C24-B11C-BCA620DBE397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4"/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[1]Columns!$N$3:$AH$3</c:f>
              <c:strCache>
                <c:ptCount val="21"/>
                <c:pt idx="0">
                  <c:v>Week 37</c:v>
                </c:pt>
                <c:pt idx="1">
                  <c:v>Week 38</c:v>
                </c:pt>
                <c:pt idx="2">
                  <c:v>Week 39</c:v>
                </c:pt>
                <c:pt idx="3">
                  <c:v>Week 40</c:v>
                </c:pt>
                <c:pt idx="4">
                  <c:v>Week 41</c:v>
                </c:pt>
                <c:pt idx="5">
                  <c:v>Week 42</c:v>
                </c:pt>
                <c:pt idx="6">
                  <c:v>Week 43</c:v>
                </c:pt>
                <c:pt idx="7">
                  <c:v>Week 44</c:v>
                </c:pt>
                <c:pt idx="8">
                  <c:v>Week 45</c:v>
                </c:pt>
                <c:pt idx="9">
                  <c:v>Week 46</c:v>
                </c:pt>
                <c:pt idx="10">
                  <c:v>Week 47</c:v>
                </c:pt>
                <c:pt idx="11">
                  <c:v>Week 48</c:v>
                </c:pt>
                <c:pt idx="12">
                  <c:v>Week 49</c:v>
                </c:pt>
                <c:pt idx="13">
                  <c:v>Week 50</c:v>
                </c:pt>
                <c:pt idx="14">
                  <c:v>Week 51</c:v>
                </c:pt>
                <c:pt idx="15">
                  <c:v>Week 52</c:v>
                </c:pt>
                <c:pt idx="16">
                  <c:v>Week 53</c:v>
                </c:pt>
                <c:pt idx="17">
                  <c:v>Week 1</c:v>
                </c:pt>
                <c:pt idx="18">
                  <c:v>Week 2</c:v>
                </c:pt>
                <c:pt idx="19">
                  <c:v>Week 3</c:v>
                </c:pt>
                <c:pt idx="20">
                  <c:v>Week 4</c:v>
                </c:pt>
              </c:strCache>
            </c:strRef>
          </c:cat>
          <c:val>
            <c:numRef>
              <c:f>[1]Columns!$N$11:$AH$11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1E-3</c:v>
                </c:pt>
                <c:pt idx="5">
                  <c:v>2E-3</c:v>
                </c:pt>
                <c:pt idx="6">
                  <c:v>8.9999999999999993E-3</c:v>
                </c:pt>
                <c:pt idx="7">
                  <c:v>4.1000000000000002E-2</c:v>
                </c:pt>
                <c:pt idx="8">
                  <c:v>7.0999999999999994E-2</c:v>
                </c:pt>
                <c:pt idx="9">
                  <c:v>9.0999999999999998E-2</c:v>
                </c:pt>
                <c:pt idx="10">
                  <c:v>0.11600000000000001</c:v>
                </c:pt>
                <c:pt idx="11">
                  <c:v>0.13900000000000001</c:v>
                </c:pt>
                <c:pt idx="12">
                  <c:v>0.154</c:v>
                </c:pt>
                <c:pt idx="13">
                  <c:v>0.17399999999999999</c:v>
                </c:pt>
                <c:pt idx="14">
                  <c:v>0.192</c:v>
                </c:pt>
                <c:pt idx="15">
                  <c:v>0.2</c:v>
                </c:pt>
                <c:pt idx="16">
                  <c:v>0</c:v>
                </c:pt>
                <c:pt idx="17">
                  <c:v>0.21199999999999999</c:v>
                </c:pt>
                <c:pt idx="18">
                  <c:v>0.23699999999999999</c:v>
                </c:pt>
                <c:pt idx="19">
                  <c:v>0.25600000000000001</c:v>
                </c:pt>
                <c:pt idx="20">
                  <c:v>0.28100000000000003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E5-4C24-B11C-BCA620DBE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26304"/>
        <c:axId val="137828608"/>
      </c:barChart>
      <c:lineChart>
        <c:grouping val="standard"/>
        <c:varyColors val="0"/>
        <c:ser>
          <c:idx val="0"/>
          <c:order val="0"/>
          <c:tx>
            <c:strRef>
              <c:f>[1]Columns!$M$4</c:f>
              <c:strCache>
                <c:ptCount val="1"/>
                <c:pt idx="0">
                  <c:v>65 and over %</c:v>
                </c:pt>
              </c:strCache>
            </c:strRef>
          </c:tx>
          <c:marker>
            <c:symbol val="circle"/>
            <c:size val="5"/>
          </c:marker>
          <c:cat>
            <c:strRef>
              <c:f>[1]Columns!$N$3:$AH$3</c:f>
              <c:strCache>
                <c:ptCount val="21"/>
                <c:pt idx="0">
                  <c:v>Week 37</c:v>
                </c:pt>
                <c:pt idx="1">
                  <c:v>Week 38</c:v>
                </c:pt>
                <c:pt idx="2">
                  <c:v>Week 39</c:v>
                </c:pt>
                <c:pt idx="3">
                  <c:v>Week 40</c:v>
                </c:pt>
                <c:pt idx="4">
                  <c:v>Week 41</c:v>
                </c:pt>
                <c:pt idx="5">
                  <c:v>Week 42</c:v>
                </c:pt>
                <c:pt idx="6">
                  <c:v>Week 43</c:v>
                </c:pt>
                <c:pt idx="7">
                  <c:v>Week 44</c:v>
                </c:pt>
                <c:pt idx="8">
                  <c:v>Week 45</c:v>
                </c:pt>
                <c:pt idx="9">
                  <c:v>Week 46</c:v>
                </c:pt>
                <c:pt idx="10">
                  <c:v>Week 47</c:v>
                </c:pt>
                <c:pt idx="11">
                  <c:v>Week 48</c:v>
                </c:pt>
                <c:pt idx="12">
                  <c:v>Week 49</c:v>
                </c:pt>
                <c:pt idx="13">
                  <c:v>Week 50</c:v>
                </c:pt>
                <c:pt idx="14">
                  <c:v>Week 51</c:v>
                </c:pt>
                <c:pt idx="15">
                  <c:v>Week 52</c:v>
                </c:pt>
                <c:pt idx="16">
                  <c:v>Week 53</c:v>
                </c:pt>
                <c:pt idx="17">
                  <c:v>Week 1</c:v>
                </c:pt>
                <c:pt idx="18">
                  <c:v>Week 2</c:v>
                </c:pt>
                <c:pt idx="19">
                  <c:v>Week 3</c:v>
                </c:pt>
                <c:pt idx="20">
                  <c:v>Week 4</c:v>
                </c:pt>
              </c:strCache>
            </c:strRef>
          </c:cat>
          <c:val>
            <c:numRef>
              <c:f>[1]Columns!$N$4:$AH$4</c:f>
              <c:numCache>
                <c:formatCode>0.0%</c:formatCode>
                <c:ptCount val="21"/>
                <c:pt idx="0">
                  <c:v>2.9804792890017459E-2</c:v>
                </c:pt>
                <c:pt idx="1">
                  <c:v>0.12191525829816252</c:v>
                </c:pt>
                <c:pt idx="2">
                  <c:v>0.19703520691785054</c:v>
                </c:pt>
                <c:pt idx="3">
                  <c:v>0.34490899275648412</c:v>
                </c:pt>
                <c:pt idx="4">
                  <c:v>0.45084102714409002</c:v>
                </c:pt>
                <c:pt idx="5">
                  <c:v>0.56154705521375858</c:v>
                </c:pt>
                <c:pt idx="6">
                  <c:v>0.64478993498638071</c:v>
                </c:pt>
                <c:pt idx="7">
                  <c:v>0.69310041677520184</c:v>
                </c:pt>
                <c:pt idx="8">
                  <c:v>0.73274596182085172</c:v>
                </c:pt>
                <c:pt idx="9">
                  <c:v>0.76619348878642657</c:v>
                </c:pt>
                <c:pt idx="10">
                  <c:v>0.78012328025657807</c:v>
                </c:pt>
                <c:pt idx="11">
                  <c:v>0.80246960342411278</c:v>
                </c:pt>
                <c:pt idx="12">
                  <c:v>0.81588945935492674</c:v>
                </c:pt>
                <c:pt idx="13">
                  <c:v>0.82433116948901586</c:v>
                </c:pt>
                <c:pt idx="14">
                  <c:v>0.82928675672933594</c:v>
                </c:pt>
                <c:pt idx="15">
                  <c:v>0.8296323202970497</c:v>
                </c:pt>
                <c:pt idx="16">
                  <c:v>0.82999517575233306</c:v>
                </c:pt>
                <c:pt idx="17">
                  <c:v>0.83200344020258976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E5-4C24-B11C-BCA620DBE397}"/>
            </c:ext>
          </c:extLst>
        </c:ser>
        <c:ser>
          <c:idx val="1"/>
          <c:order val="1"/>
          <c:tx>
            <c:strRef>
              <c:f>[1]Columns!$M$5</c:f>
              <c:strCache>
                <c:ptCount val="1"/>
                <c:pt idx="0">
                  <c:v>Under 65 (at-risk only) %</c:v>
                </c:pt>
              </c:strCache>
            </c:strRef>
          </c:tx>
          <c:marker>
            <c:symbol val="circle"/>
            <c:size val="5"/>
          </c:marker>
          <c:cat>
            <c:strRef>
              <c:f>[1]Columns!$N$3:$AH$3</c:f>
              <c:strCache>
                <c:ptCount val="21"/>
                <c:pt idx="0">
                  <c:v>Week 37</c:v>
                </c:pt>
                <c:pt idx="1">
                  <c:v>Week 38</c:v>
                </c:pt>
                <c:pt idx="2">
                  <c:v>Week 39</c:v>
                </c:pt>
                <c:pt idx="3">
                  <c:v>Week 40</c:v>
                </c:pt>
                <c:pt idx="4">
                  <c:v>Week 41</c:v>
                </c:pt>
                <c:pt idx="5">
                  <c:v>Week 42</c:v>
                </c:pt>
                <c:pt idx="6">
                  <c:v>Week 43</c:v>
                </c:pt>
                <c:pt idx="7">
                  <c:v>Week 44</c:v>
                </c:pt>
                <c:pt idx="8">
                  <c:v>Week 45</c:v>
                </c:pt>
                <c:pt idx="9">
                  <c:v>Week 46</c:v>
                </c:pt>
                <c:pt idx="10">
                  <c:v>Week 47</c:v>
                </c:pt>
                <c:pt idx="11">
                  <c:v>Week 48</c:v>
                </c:pt>
                <c:pt idx="12">
                  <c:v>Week 49</c:v>
                </c:pt>
                <c:pt idx="13">
                  <c:v>Week 50</c:v>
                </c:pt>
                <c:pt idx="14">
                  <c:v>Week 51</c:v>
                </c:pt>
                <c:pt idx="15">
                  <c:v>Week 52</c:v>
                </c:pt>
                <c:pt idx="16">
                  <c:v>Week 53</c:v>
                </c:pt>
                <c:pt idx="17">
                  <c:v>Week 1</c:v>
                </c:pt>
                <c:pt idx="18">
                  <c:v>Week 2</c:v>
                </c:pt>
                <c:pt idx="19">
                  <c:v>Week 3</c:v>
                </c:pt>
                <c:pt idx="20">
                  <c:v>Week 4</c:v>
                </c:pt>
              </c:strCache>
            </c:strRef>
          </c:cat>
          <c:val>
            <c:numRef>
              <c:f>[1]Columns!$N$5:$AH$5</c:f>
              <c:numCache>
                <c:formatCode>0.0%</c:formatCode>
                <c:ptCount val="21"/>
                <c:pt idx="0">
                  <c:v>2.1926819240783882E-3</c:v>
                </c:pt>
                <c:pt idx="1">
                  <c:v>1.1945547544348178E-2</c:v>
                </c:pt>
                <c:pt idx="2">
                  <c:v>2.0376652864965941E-2</c:v>
                </c:pt>
                <c:pt idx="3">
                  <c:v>4.8942215056723228E-2</c:v>
                </c:pt>
                <c:pt idx="4">
                  <c:v>8.0807828148918931E-2</c:v>
                </c:pt>
                <c:pt idx="5">
                  <c:v>0.11913405413393099</c:v>
                </c:pt>
                <c:pt idx="6">
                  <c:v>0.21575028369786567</c:v>
                </c:pt>
                <c:pt idx="7">
                  <c:v>0.27852275225324247</c:v>
                </c:pt>
                <c:pt idx="8">
                  <c:v>0.33116154373714074</c:v>
                </c:pt>
                <c:pt idx="9">
                  <c:v>0.37040803747534518</c:v>
                </c:pt>
                <c:pt idx="10">
                  <c:v>0.39608076009501186</c:v>
                </c:pt>
                <c:pt idx="11">
                  <c:v>0.42672074414516692</c:v>
                </c:pt>
                <c:pt idx="12">
                  <c:v>0.46868518500980216</c:v>
                </c:pt>
                <c:pt idx="13">
                  <c:v>0.49459032691970289</c:v>
                </c:pt>
                <c:pt idx="14">
                  <c:v>0.50790059207300975</c:v>
                </c:pt>
                <c:pt idx="15">
                  <c:v>0.5120529034126563</c:v>
                </c:pt>
                <c:pt idx="16">
                  <c:v>0.51507896128253472</c:v>
                </c:pt>
                <c:pt idx="17">
                  <c:v>0.51346633416458853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E5-4C24-B11C-BCA620DBE397}"/>
            </c:ext>
          </c:extLst>
        </c:ser>
        <c:ser>
          <c:idx val="2"/>
          <c:order val="2"/>
          <c:tx>
            <c:strRef>
              <c:f>[1]Columns!$M$6</c:f>
              <c:strCache>
                <c:ptCount val="1"/>
                <c:pt idx="0">
                  <c:v>All Pregnant Women %</c:v>
                </c:pt>
              </c:strCache>
            </c:strRef>
          </c:tx>
          <c:marker>
            <c:symbol val="circle"/>
            <c:size val="5"/>
          </c:marker>
          <c:cat>
            <c:strRef>
              <c:f>[1]Columns!$N$3:$AH$3</c:f>
              <c:strCache>
                <c:ptCount val="21"/>
                <c:pt idx="0">
                  <c:v>Week 37</c:v>
                </c:pt>
                <c:pt idx="1">
                  <c:v>Week 38</c:v>
                </c:pt>
                <c:pt idx="2">
                  <c:v>Week 39</c:v>
                </c:pt>
                <c:pt idx="3">
                  <c:v>Week 40</c:v>
                </c:pt>
                <c:pt idx="4">
                  <c:v>Week 41</c:v>
                </c:pt>
                <c:pt idx="5">
                  <c:v>Week 42</c:v>
                </c:pt>
                <c:pt idx="6">
                  <c:v>Week 43</c:v>
                </c:pt>
                <c:pt idx="7">
                  <c:v>Week 44</c:v>
                </c:pt>
                <c:pt idx="8">
                  <c:v>Week 45</c:v>
                </c:pt>
                <c:pt idx="9">
                  <c:v>Week 46</c:v>
                </c:pt>
                <c:pt idx="10">
                  <c:v>Week 47</c:v>
                </c:pt>
                <c:pt idx="11">
                  <c:v>Week 48</c:v>
                </c:pt>
                <c:pt idx="12">
                  <c:v>Week 49</c:v>
                </c:pt>
                <c:pt idx="13">
                  <c:v>Week 50</c:v>
                </c:pt>
                <c:pt idx="14">
                  <c:v>Week 51</c:v>
                </c:pt>
                <c:pt idx="15">
                  <c:v>Week 52</c:v>
                </c:pt>
                <c:pt idx="16">
                  <c:v>Week 53</c:v>
                </c:pt>
                <c:pt idx="17">
                  <c:v>Week 1</c:v>
                </c:pt>
                <c:pt idx="18">
                  <c:v>Week 2</c:v>
                </c:pt>
                <c:pt idx="19">
                  <c:v>Week 3</c:v>
                </c:pt>
                <c:pt idx="20">
                  <c:v>Week 4</c:v>
                </c:pt>
              </c:strCache>
            </c:strRef>
          </c:cat>
          <c:val>
            <c:numRef>
              <c:f>[1]Columns!$N$6:$AH$6</c:f>
              <c:numCache>
                <c:formatCode>0.0%</c:formatCode>
                <c:ptCount val="21"/>
                <c:pt idx="0">
                  <c:v>2.631578947368421E-3</c:v>
                </c:pt>
                <c:pt idx="1">
                  <c:v>2.1987686895338612E-2</c:v>
                </c:pt>
                <c:pt idx="2">
                  <c:v>3.939921636917719E-2</c:v>
                </c:pt>
                <c:pt idx="3">
                  <c:v>7.8454731109598372E-2</c:v>
                </c:pt>
                <c:pt idx="4">
                  <c:v>0.13238493723849373</c:v>
                </c:pt>
                <c:pt idx="5">
                  <c:v>0.21191421763304211</c:v>
                </c:pt>
                <c:pt idx="6">
                  <c:v>0.26861245512720461</c:v>
                </c:pt>
                <c:pt idx="7">
                  <c:v>0.30355954757152365</c:v>
                </c:pt>
                <c:pt idx="8">
                  <c:v>0.33830128205128207</c:v>
                </c:pt>
                <c:pt idx="9">
                  <c:v>0.3642037786774629</c:v>
                </c:pt>
                <c:pt idx="10">
                  <c:v>0.39674771076728765</c:v>
                </c:pt>
                <c:pt idx="11">
                  <c:v>0.41968763433156614</c:v>
                </c:pt>
                <c:pt idx="12">
                  <c:v>0.45989304812834225</c:v>
                </c:pt>
                <c:pt idx="13">
                  <c:v>0.46970348087666525</c:v>
                </c:pt>
                <c:pt idx="14">
                  <c:v>0.48208191126279865</c:v>
                </c:pt>
                <c:pt idx="15">
                  <c:v>0.48379088785046731</c:v>
                </c:pt>
                <c:pt idx="16">
                  <c:v>0.48238242665487246</c:v>
                </c:pt>
                <c:pt idx="17">
                  <c:v>0.48649389825860412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7E5-4C24-B11C-BCA620DBE397}"/>
            </c:ext>
          </c:extLst>
        </c:ser>
        <c:ser>
          <c:idx val="3"/>
          <c:order val="3"/>
          <c:tx>
            <c:strRef>
              <c:f>[1]Columns!$M$7</c:f>
              <c:strCache>
                <c:ptCount val="1"/>
                <c:pt idx="0">
                  <c:v>All Children Age 2-10 Years %</c:v>
                </c:pt>
              </c:strCache>
            </c:strRef>
          </c:tx>
          <c:marker>
            <c:symbol val="circle"/>
            <c:size val="5"/>
            <c:spPr>
              <a:solidFill>
                <a:schemeClr val="accent4"/>
              </a:solidFill>
            </c:spPr>
          </c:marker>
          <c:cat>
            <c:strRef>
              <c:f>[1]Columns!$N$3:$AH$3</c:f>
              <c:strCache>
                <c:ptCount val="21"/>
                <c:pt idx="0">
                  <c:v>Week 37</c:v>
                </c:pt>
                <c:pt idx="1">
                  <c:v>Week 38</c:v>
                </c:pt>
                <c:pt idx="2">
                  <c:v>Week 39</c:v>
                </c:pt>
                <c:pt idx="3">
                  <c:v>Week 40</c:v>
                </c:pt>
                <c:pt idx="4">
                  <c:v>Week 41</c:v>
                </c:pt>
                <c:pt idx="5">
                  <c:v>Week 42</c:v>
                </c:pt>
                <c:pt idx="6">
                  <c:v>Week 43</c:v>
                </c:pt>
                <c:pt idx="7">
                  <c:v>Week 44</c:v>
                </c:pt>
                <c:pt idx="8">
                  <c:v>Week 45</c:v>
                </c:pt>
                <c:pt idx="9">
                  <c:v>Week 46</c:v>
                </c:pt>
                <c:pt idx="10">
                  <c:v>Week 47</c:v>
                </c:pt>
                <c:pt idx="11">
                  <c:v>Week 48</c:v>
                </c:pt>
                <c:pt idx="12">
                  <c:v>Week 49</c:v>
                </c:pt>
                <c:pt idx="13">
                  <c:v>Week 50</c:v>
                </c:pt>
                <c:pt idx="14">
                  <c:v>Week 51</c:v>
                </c:pt>
                <c:pt idx="15">
                  <c:v>Week 52</c:v>
                </c:pt>
                <c:pt idx="16">
                  <c:v>Week 53</c:v>
                </c:pt>
                <c:pt idx="17">
                  <c:v>Week 1</c:v>
                </c:pt>
                <c:pt idx="18">
                  <c:v>Week 2</c:v>
                </c:pt>
                <c:pt idx="19">
                  <c:v>Week 3</c:v>
                </c:pt>
                <c:pt idx="20">
                  <c:v>Week 4</c:v>
                </c:pt>
              </c:strCache>
            </c:strRef>
          </c:cat>
          <c:val>
            <c:numRef>
              <c:f>[1]Columns!$N$7:$AH$7</c:f>
              <c:numCache>
                <c:formatCode>0.0%</c:formatCode>
                <c:ptCount val="21"/>
                <c:pt idx="0">
                  <c:v>7.0186145865120536E-3</c:v>
                </c:pt>
                <c:pt idx="1">
                  <c:v>1.4094359124270487E-2</c:v>
                </c:pt>
                <c:pt idx="2">
                  <c:v>2.3638059897061754E-2</c:v>
                </c:pt>
                <c:pt idx="3">
                  <c:v>3.4129942264123365E-2</c:v>
                </c:pt>
                <c:pt idx="4">
                  <c:v>4.7381251543756782E-2</c:v>
                </c:pt>
                <c:pt idx="5">
                  <c:v>7.0298695835086245E-2</c:v>
                </c:pt>
                <c:pt idx="6">
                  <c:v>9.3472886972071734E-2</c:v>
                </c:pt>
                <c:pt idx="7">
                  <c:v>0.12367695169670921</c:v>
                </c:pt>
                <c:pt idx="8">
                  <c:v>0.153352719808416</c:v>
                </c:pt>
                <c:pt idx="9">
                  <c:v>0.18587427554274696</c:v>
                </c:pt>
                <c:pt idx="10">
                  <c:v>0.21552598875853657</c:v>
                </c:pt>
                <c:pt idx="11">
                  <c:v>0.24370105645242604</c:v>
                </c:pt>
                <c:pt idx="12">
                  <c:v>0.28731497977523052</c:v>
                </c:pt>
                <c:pt idx="13">
                  <c:v>0.32978420218647758</c:v>
                </c:pt>
                <c:pt idx="14">
                  <c:v>0.39656941470378299</c:v>
                </c:pt>
                <c:pt idx="15">
                  <c:v>0.44713860292887497</c:v>
                </c:pt>
                <c:pt idx="16">
                  <c:v>0.46816630076207771</c:v>
                </c:pt>
                <c:pt idx="17">
                  <c:v>0.49365638670404832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7E5-4C24-B11C-BCA620DBE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26304"/>
        <c:axId val="137828608"/>
      </c:lineChart>
      <c:catAx>
        <c:axId val="13782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37828608"/>
        <c:crosses val="autoZero"/>
        <c:auto val="1"/>
        <c:lblAlgn val="ctr"/>
        <c:lblOffset val="100"/>
        <c:noMultiLvlLbl val="0"/>
      </c:catAx>
      <c:valAx>
        <c:axId val="137828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Vaccinated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7826304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3.0222222222222223E-2"/>
          <c:y val="2.0993625796775418E-2"/>
          <c:w val="0.95377777777777772"/>
          <c:h val="5.323240844894388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3042869641295"/>
          <c:y val="0.12393150452967573"/>
          <c:w val="0.8785217847769029"/>
          <c:h val="0.49790322580645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[1]Summary!$F$7:$F$8</c:f>
              <c:strCache>
                <c:ptCount val="2"/>
                <c:pt idx="0">
                  <c:v>65 and over %</c:v>
                </c:pt>
              </c:strCache>
            </c:strRef>
          </c:tx>
          <c:invertIfNegative val="0"/>
          <c:cat>
            <c:strRef>
              <c:f>[1]Summary!$B$9:$B$27</c:f>
              <c:strCache>
                <c:ptCount val="19"/>
                <c:pt idx="0">
                  <c:v>Armley</c:v>
                </c:pt>
                <c:pt idx="1">
                  <c:v>Beeston</c:v>
                </c:pt>
                <c:pt idx="2">
                  <c:v>Bramley, Wortley and Middleton</c:v>
                </c:pt>
                <c:pt idx="3">
                  <c:v>Burmantofts, Harehills and Richmond Hill</c:v>
                </c:pt>
                <c:pt idx="4">
                  <c:v>Central North Leeds</c:v>
                </c:pt>
                <c:pt idx="5">
                  <c:v>Chapeltown</c:v>
                </c:pt>
                <c:pt idx="6">
                  <c:v>Crossgates</c:v>
                </c:pt>
                <c:pt idx="7">
                  <c:v>Holt Park</c:v>
                </c:pt>
                <c:pt idx="8">
                  <c:v>LS25/LS26</c:v>
                </c:pt>
                <c:pt idx="9">
                  <c:v>LSMP &amp; The Light</c:v>
                </c:pt>
                <c:pt idx="10">
                  <c:v>Middleton and Hunslet</c:v>
                </c:pt>
                <c:pt idx="11">
                  <c:v>Morley and District</c:v>
                </c:pt>
                <c:pt idx="12">
                  <c:v>Otley</c:v>
                </c:pt>
                <c:pt idx="13">
                  <c:v>Seacroft</c:v>
                </c:pt>
                <c:pt idx="14">
                  <c:v>West Leeds</c:v>
                </c:pt>
                <c:pt idx="15">
                  <c:v>Wetherby</c:v>
                </c:pt>
                <c:pt idx="16">
                  <c:v>Woodsley</c:v>
                </c:pt>
                <c:pt idx="17">
                  <c:v>Yeadon</c:v>
                </c:pt>
                <c:pt idx="18">
                  <c:v>York Road</c:v>
                </c:pt>
              </c:strCache>
            </c:strRef>
          </c:cat>
          <c:val>
            <c:numRef>
              <c:f>[1]Summary!$F$9:$F$27</c:f>
              <c:numCache>
                <c:formatCode>0.0%</c:formatCode>
                <c:ptCount val="19"/>
                <c:pt idx="0">
                  <c:v>0.78490401396160558</c:v>
                </c:pt>
                <c:pt idx="1">
                  <c:v>0.75269074384118628</c:v>
                </c:pt>
                <c:pt idx="2">
                  <c:v>0.79521800281293953</c:v>
                </c:pt>
                <c:pt idx="3">
                  <c:v>0.74003378378378382</c:v>
                </c:pt>
                <c:pt idx="4">
                  <c:v>0.83922483402117354</c:v>
                </c:pt>
                <c:pt idx="5">
                  <c:v>0.74161455372370666</c:v>
                </c:pt>
                <c:pt idx="6">
                  <c:v>0.89419660481642327</c:v>
                </c:pt>
                <c:pt idx="7">
                  <c:v>0.87285358500458776</c:v>
                </c:pt>
                <c:pt idx="8">
                  <c:v>0.86385360332033712</c:v>
                </c:pt>
                <c:pt idx="9">
                  <c:v>0.61333333333333329</c:v>
                </c:pt>
                <c:pt idx="10">
                  <c:v>0.81951329427670117</c:v>
                </c:pt>
                <c:pt idx="11">
                  <c:v>0.85299617131154837</c:v>
                </c:pt>
                <c:pt idx="12">
                  <c:v>0.85996563573883167</c:v>
                </c:pt>
                <c:pt idx="13">
                  <c:v>0.78103092783505157</c:v>
                </c:pt>
                <c:pt idx="14">
                  <c:v>0.8305645024580437</c:v>
                </c:pt>
                <c:pt idx="15">
                  <c:v>0.88728492271799353</c:v>
                </c:pt>
                <c:pt idx="16">
                  <c:v>0.83606965174129355</c:v>
                </c:pt>
                <c:pt idx="17">
                  <c:v>0.86616161616161613</c:v>
                </c:pt>
                <c:pt idx="18">
                  <c:v>0.7876749681876023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9-4B4C-A06F-2EB65AB17E80}"/>
            </c:ext>
          </c:extLst>
        </c:ser>
        <c:ser>
          <c:idx val="1"/>
          <c:order val="1"/>
          <c:tx>
            <c:strRef>
              <c:f>[1]Summary!$H$7:$H$8</c:f>
              <c:strCache>
                <c:ptCount val="2"/>
                <c:pt idx="0">
                  <c:v>Under 65 (at-risk only) %</c:v>
                </c:pt>
              </c:strCache>
            </c:strRef>
          </c:tx>
          <c:invertIfNegative val="0"/>
          <c:cat>
            <c:strRef>
              <c:f>[1]Summary!$B$9:$B$27</c:f>
              <c:strCache>
                <c:ptCount val="19"/>
                <c:pt idx="0">
                  <c:v>Armley</c:v>
                </c:pt>
                <c:pt idx="1">
                  <c:v>Beeston</c:v>
                </c:pt>
                <c:pt idx="2">
                  <c:v>Bramley, Wortley and Middleton</c:v>
                </c:pt>
                <c:pt idx="3">
                  <c:v>Burmantofts, Harehills and Richmond Hill</c:v>
                </c:pt>
                <c:pt idx="4">
                  <c:v>Central North Leeds</c:v>
                </c:pt>
                <c:pt idx="5">
                  <c:v>Chapeltown</c:v>
                </c:pt>
                <c:pt idx="6">
                  <c:v>Crossgates</c:v>
                </c:pt>
                <c:pt idx="7">
                  <c:v>Holt Park</c:v>
                </c:pt>
                <c:pt idx="8">
                  <c:v>LS25/LS26</c:v>
                </c:pt>
                <c:pt idx="9">
                  <c:v>LSMP &amp; The Light</c:v>
                </c:pt>
                <c:pt idx="10">
                  <c:v>Middleton and Hunslet</c:v>
                </c:pt>
                <c:pt idx="11">
                  <c:v>Morley and District</c:v>
                </c:pt>
                <c:pt idx="12">
                  <c:v>Otley</c:v>
                </c:pt>
                <c:pt idx="13">
                  <c:v>Seacroft</c:v>
                </c:pt>
                <c:pt idx="14">
                  <c:v>West Leeds</c:v>
                </c:pt>
                <c:pt idx="15">
                  <c:v>Wetherby</c:v>
                </c:pt>
                <c:pt idx="16">
                  <c:v>Woodsley</c:v>
                </c:pt>
                <c:pt idx="17">
                  <c:v>Yeadon</c:v>
                </c:pt>
                <c:pt idx="18">
                  <c:v>York Road</c:v>
                </c:pt>
              </c:strCache>
            </c:strRef>
          </c:cat>
          <c:val>
            <c:numRef>
              <c:f>[1]Summary!$H$9:$H$27</c:f>
              <c:numCache>
                <c:formatCode>0.0%</c:formatCode>
                <c:ptCount val="19"/>
                <c:pt idx="0">
                  <c:v>0.47618117922686448</c:v>
                </c:pt>
                <c:pt idx="1">
                  <c:v>0.44063010848565909</c:v>
                </c:pt>
                <c:pt idx="2">
                  <c:v>0.47590732007381586</c:v>
                </c:pt>
                <c:pt idx="3">
                  <c:v>0.4054874962033006</c:v>
                </c:pt>
                <c:pt idx="4">
                  <c:v>0.55313981727766859</c:v>
                </c:pt>
                <c:pt idx="5">
                  <c:v>0.44291205064435901</c:v>
                </c:pt>
                <c:pt idx="6">
                  <c:v>0.63510392609699773</c:v>
                </c:pt>
                <c:pt idx="7">
                  <c:v>0.59776422764227644</c:v>
                </c:pt>
                <c:pt idx="8">
                  <c:v>0.59233343474292666</c:v>
                </c:pt>
                <c:pt idx="9">
                  <c:v>0.34364820846905536</c:v>
                </c:pt>
                <c:pt idx="10">
                  <c:v>0.50288801937767835</c:v>
                </c:pt>
                <c:pt idx="11">
                  <c:v>0.58191894700381019</c:v>
                </c:pt>
                <c:pt idx="12">
                  <c:v>0.5346400811084826</c:v>
                </c:pt>
                <c:pt idx="13">
                  <c:v>0.44754098360655736</c:v>
                </c:pt>
                <c:pt idx="14">
                  <c:v>0.5224193856134326</c:v>
                </c:pt>
                <c:pt idx="15">
                  <c:v>0.61377870563674319</c:v>
                </c:pt>
                <c:pt idx="16">
                  <c:v>0.51571366215626369</c:v>
                </c:pt>
                <c:pt idx="17">
                  <c:v>0.59638427580407816</c:v>
                </c:pt>
                <c:pt idx="18">
                  <c:v>0.46364784412772869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9-4B4C-A06F-2EB65AB17E80}"/>
            </c:ext>
          </c:extLst>
        </c:ser>
        <c:ser>
          <c:idx val="2"/>
          <c:order val="2"/>
          <c:tx>
            <c:strRef>
              <c:f>[1]Summary!$I$7:$I$8</c:f>
              <c:strCache>
                <c:ptCount val="2"/>
                <c:pt idx="0">
                  <c:v>All Pregnant Women %</c:v>
                </c:pt>
              </c:strCache>
            </c:strRef>
          </c:tx>
          <c:invertIfNegative val="0"/>
          <c:cat>
            <c:strRef>
              <c:f>[1]Summary!$B$9:$B$27</c:f>
              <c:strCache>
                <c:ptCount val="19"/>
                <c:pt idx="0">
                  <c:v>Armley</c:v>
                </c:pt>
                <c:pt idx="1">
                  <c:v>Beeston</c:v>
                </c:pt>
                <c:pt idx="2">
                  <c:v>Bramley, Wortley and Middleton</c:v>
                </c:pt>
                <c:pt idx="3">
                  <c:v>Burmantofts, Harehills and Richmond Hill</c:v>
                </c:pt>
                <c:pt idx="4">
                  <c:v>Central North Leeds</c:v>
                </c:pt>
                <c:pt idx="5">
                  <c:v>Chapeltown</c:v>
                </c:pt>
                <c:pt idx="6">
                  <c:v>Crossgates</c:v>
                </c:pt>
                <c:pt idx="7">
                  <c:v>Holt Park</c:v>
                </c:pt>
                <c:pt idx="8">
                  <c:v>LS25/LS26</c:v>
                </c:pt>
                <c:pt idx="9">
                  <c:v>LSMP &amp; The Light</c:v>
                </c:pt>
                <c:pt idx="10">
                  <c:v>Middleton and Hunslet</c:v>
                </c:pt>
                <c:pt idx="11">
                  <c:v>Morley and District</c:v>
                </c:pt>
                <c:pt idx="12">
                  <c:v>Otley</c:v>
                </c:pt>
                <c:pt idx="13">
                  <c:v>Seacroft</c:v>
                </c:pt>
                <c:pt idx="14">
                  <c:v>West Leeds</c:v>
                </c:pt>
                <c:pt idx="15">
                  <c:v>Wetherby</c:v>
                </c:pt>
                <c:pt idx="16">
                  <c:v>Woodsley</c:v>
                </c:pt>
                <c:pt idx="17">
                  <c:v>Yeadon</c:v>
                </c:pt>
                <c:pt idx="18">
                  <c:v>York Road</c:v>
                </c:pt>
              </c:strCache>
            </c:strRef>
          </c:cat>
          <c:val>
            <c:numRef>
              <c:f>[1]Summary!$I$9:$I$27</c:f>
              <c:numCache>
                <c:formatCode>0.0%</c:formatCode>
                <c:ptCount val="19"/>
                <c:pt idx="0">
                  <c:v>0.43414634146341463</c:v>
                </c:pt>
                <c:pt idx="1">
                  <c:v>0.32183908045977011</c:v>
                </c:pt>
                <c:pt idx="2">
                  <c:v>0.3888888888888889</c:v>
                </c:pt>
                <c:pt idx="3">
                  <c:v>0.33946078431372551</c:v>
                </c:pt>
                <c:pt idx="4">
                  <c:v>0.55523255813953487</c:v>
                </c:pt>
                <c:pt idx="5">
                  <c:v>0.44475138121546959</c:v>
                </c:pt>
                <c:pt idx="6">
                  <c:v>0.65686274509803921</c:v>
                </c:pt>
                <c:pt idx="7">
                  <c:v>0.58924205378973105</c:v>
                </c:pt>
                <c:pt idx="8">
                  <c:v>0.62549800796812749</c:v>
                </c:pt>
                <c:pt idx="9">
                  <c:v>0.50427350427350426</c:v>
                </c:pt>
                <c:pt idx="10">
                  <c:v>0.38461538461538464</c:v>
                </c:pt>
                <c:pt idx="11">
                  <c:v>0.5383022774327122</c:v>
                </c:pt>
                <c:pt idx="12">
                  <c:v>0.57446808510638303</c:v>
                </c:pt>
                <c:pt idx="13">
                  <c:v>0.44744744744744747</c:v>
                </c:pt>
                <c:pt idx="14">
                  <c:v>0.47705146036161333</c:v>
                </c:pt>
                <c:pt idx="15">
                  <c:v>0.68148148148148147</c:v>
                </c:pt>
                <c:pt idx="16">
                  <c:v>0.54684838160136284</c:v>
                </c:pt>
                <c:pt idx="17">
                  <c:v>0.63975155279503104</c:v>
                </c:pt>
                <c:pt idx="18">
                  <c:v>0.39867109634551495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19-4B4C-A06F-2EB65AB17E80}"/>
            </c:ext>
          </c:extLst>
        </c:ser>
        <c:ser>
          <c:idx val="3"/>
          <c:order val="3"/>
          <c:tx>
            <c:strRef>
              <c:f>[1]Summary!$J$7:$J$8</c:f>
              <c:strCache>
                <c:ptCount val="2"/>
                <c:pt idx="0">
                  <c:v>All Children Age 2-10 Years %</c:v>
                </c:pt>
              </c:strCache>
            </c:strRef>
          </c:tx>
          <c:invertIfNegative val="0"/>
          <c:cat>
            <c:strRef>
              <c:f>[1]Summary!$B$9:$B$27</c:f>
              <c:strCache>
                <c:ptCount val="19"/>
                <c:pt idx="0">
                  <c:v>Armley</c:v>
                </c:pt>
                <c:pt idx="1">
                  <c:v>Beeston</c:v>
                </c:pt>
                <c:pt idx="2">
                  <c:v>Bramley, Wortley and Middleton</c:v>
                </c:pt>
                <c:pt idx="3">
                  <c:v>Burmantofts, Harehills and Richmond Hill</c:v>
                </c:pt>
                <c:pt idx="4">
                  <c:v>Central North Leeds</c:v>
                </c:pt>
                <c:pt idx="5">
                  <c:v>Chapeltown</c:v>
                </c:pt>
                <c:pt idx="6">
                  <c:v>Crossgates</c:v>
                </c:pt>
                <c:pt idx="7">
                  <c:v>Holt Park</c:v>
                </c:pt>
                <c:pt idx="8">
                  <c:v>LS25/LS26</c:v>
                </c:pt>
                <c:pt idx="9">
                  <c:v>LSMP &amp; The Light</c:v>
                </c:pt>
                <c:pt idx="10">
                  <c:v>Middleton and Hunslet</c:v>
                </c:pt>
                <c:pt idx="11">
                  <c:v>Morley and District</c:v>
                </c:pt>
                <c:pt idx="12">
                  <c:v>Otley</c:v>
                </c:pt>
                <c:pt idx="13">
                  <c:v>Seacroft</c:v>
                </c:pt>
                <c:pt idx="14">
                  <c:v>West Leeds</c:v>
                </c:pt>
                <c:pt idx="15">
                  <c:v>Wetherby</c:v>
                </c:pt>
                <c:pt idx="16">
                  <c:v>Woodsley</c:v>
                </c:pt>
                <c:pt idx="17">
                  <c:v>Yeadon</c:v>
                </c:pt>
                <c:pt idx="18">
                  <c:v>York Road</c:v>
                </c:pt>
              </c:strCache>
            </c:strRef>
          </c:cat>
          <c:val>
            <c:numRef>
              <c:f>[1]Summary!$J$9:$J$27</c:f>
              <c:numCache>
                <c:formatCode>0.0%</c:formatCode>
                <c:ptCount val="19"/>
                <c:pt idx="0">
                  <c:v>0.30807291666666664</c:v>
                </c:pt>
                <c:pt idx="1">
                  <c:v>0.35020341741253053</c:v>
                </c:pt>
                <c:pt idx="2">
                  <c:v>0.43228289631946115</c:v>
                </c:pt>
                <c:pt idx="3">
                  <c:v>0.29112405757368059</c:v>
                </c:pt>
                <c:pt idx="4">
                  <c:v>0.5102374073608843</c:v>
                </c:pt>
                <c:pt idx="5">
                  <c:v>0.35869565217391303</c:v>
                </c:pt>
                <c:pt idx="6">
                  <c:v>0.63362981787378225</c:v>
                </c:pt>
                <c:pt idx="7">
                  <c:v>0.65197368421052626</c:v>
                </c:pt>
                <c:pt idx="8">
                  <c:v>0.70964304741608952</c:v>
                </c:pt>
                <c:pt idx="9">
                  <c:v>0.31756756756756754</c:v>
                </c:pt>
                <c:pt idx="10">
                  <c:v>0.41111111111111109</c:v>
                </c:pt>
                <c:pt idx="11">
                  <c:v>0.61958391991240425</c:v>
                </c:pt>
                <c:pt idx="12">
                  <c:v>0.74682124158563945</c:v>
                </c:pt>
                <c:pt idx="13">
                  <c:v>0.4038545773105563</c:v>
                </c:pt>
                <c:pt idx="14">
                  <c:v>0.53109059995142094</c:v>
                </c:pt>
                <c:pt idx="15">
                  <c:v>0.78518298125557873</c:v>
                </c:pt>
                <c:pt idx="16">
                  <c:v>0.42160540135033758</c:v>
                </c:pt>
                <c:pt idx="17">
                  <c:v>0.76306259699948265</c:v>
                </c:pt>
                <c:pt idx="18">
                  <c:v>0.44077721586372104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19-4B4C-A06F-2EB65AB17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67232"/>
        <c:axId val="179169152"/>
      </c:barChart>
      <c:catAx>
        <c:axId val="17916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800"/>
            </a:pPr>
            <a:endParaRPr lang="en-US"/>
          </a:p>
        </c:txPr>
        <c:crossAx val="179169152"/>
        <c:crosses val="autoZero"/>
        <c:auto val="1"/>
        <c:lblAlgn val="ctr"/>
        <c:lblOffset val="100"/>
        <c:noMultiLvlLbl val="0"/>
      </c:catAx>
      <c:valAx>
        <c:axId val="179169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Vaccinated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916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222222222222222E-2"/>
          <c:y val="3.6866692066717464E-2"/>
          <c:w val="0.90976111986001751"/>
          <c:h val="4.908028089409177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3</xdr:row>
      <xdr:rowOff>104775</xdr:rowOff>
    </xdr:from>
    <xdr:to>
      <xdr:col>1</xdr:col>
      <xdr:colOff>2476500</xdr:colOff>
      <xdr:row>3</xdr:row>
      <xdr:rowOff>333375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3962545E-072F-46C8-B06E-90291A4C491B}"/>
            </a:ext>
          </a:extLst>
        </xdr:cNvPr>
        <xdr:cNvSpPr/>
      </xdr:nvSpPr>
      <xdr:spPr>
        <a:xfrm>
          <a:off x="1555750" y="758825"/>
          <a:ext cx="121920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156634</xdr:colOff>
      <xdr:row>3</xdr:row>
      <xdr:rowOff>20110</xdr:rowOff>
    </xdr:from>
    <xdr:to>
      <xdr:col>22</xdr:col>
      <xdr:colOff>309034</xdr:colOff>
      <xdr:row>16</xdr:row>
      <xdr:rowOff>134410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9D82EB-7BED-4EBA-AFBB-CA2579B74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177800</xdr:colOff>
      <xdr:row>17</xdr:row>
      <xdr:rowOff>58208</xdr:rowOff>
    </xdr:from>
    <xdr:to>
      <xdr:col>22</xdr:col>
      <xdr:colOff>330200</xdr:colOff>
      <xdr:row>39</xdr:row>
      <xdr:rowOff>211666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10E4DC-9A1C-4034-BC9D-C603255A8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391582</xdr:colOff>
      <xdr:row>28</xdr:row>
      <xdr:rowOff>52919</xdr:rowOff>
    </xdr:from>
    <xdr:to>
      <xdr:col>8</xdr:col>
      <xdr:colOff>582083</xdr:colOff>
      <xdr:row>28</xdr:row>
      <xdr:rowOff>190501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6548A68C-D95D-4AA8-9E2B-C7C54137687F}"/>
            </a:ext>
          </a:extLst>
        </xdr:cNvPr>
        <xdr:cNvSpPr/>
      </xdr:nvSpPr>
      <xdr:spPr>
        <a:xfrm>
          <a:off x="7230532" y="5964769"/>
          <a:ext cx="190501" cy="137582"/>
        </a:xfrm>
        <a:prstGeom prst="rightArrow">
          <a:avLst/>
        </a:prstGeom>
        <a:solidFill>
          <a:schemeClr val="bg1"/>
        </a:solidFill>
        <a:ln w="12700"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accent2"/>
            </a:solidFill>
          </a:endParaRPr>
        </a:p>
      </xdr:txBody>
    </xdr:sp>
    <xdr:clientData/>
  </xdr:twoCellAnchor>
  <xdr:twoCellAnchor>
    <xdr:from>
      <xdr:col>6</xdr:col>
      <xdr:colOff>211667</xdr:colOff>
      <xdr:row>5</xdr:row>
      <xdr:rowOff>31750</xdr:rowOff>
    </xdr:from>
    <xdr:to>
      <xdr:col>6</xdr:col>
      <xdr:colOff>391584</xdr:colOff>
      <xdr:row>6</xdr:row>
      <xdr:rowOff>42333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8F3FE5C8-5F29-4CDD-B0C1-CEFAF80E948C}"/>
            </a:ext>
          </a:extLst>
        </xdr:cNvPr>
        <xdr:cNvSpPr/>
      </xdr:nvSpPr>
      <xdr:spPr>
        <a:xfrm>
          <a:off x="5831417" y="1289050"/>
          <a:ext cx="179917" cy="194733"/>
        </a:xfrm>
        <a:prstGeom prst="downArrow">
          <a:avLst/>
        </a:prstGeom>
        <a:solidFill>
          <a:srgbClr val="00B050"/>
        </a:solidFill>
        <a:ln w="9525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00B05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die/AppData/Local/Microsoft/Windows/INetCache/Content.Outlook/4IROXAEC/Flu%202020-21%20-%20Week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umns"/>
      <sheetName val="Data"/>
      <sheetName val="Week 39M"/>
      <sheetName val="Week 40C"/>
      <sheetName val="Week 40M"/>
      <sheetName val="Week 39C"/>
      <sheetName val="Week 38c"/>
      <sheetName val="Week 41C"/>
      <sheetName val="At Risk Week 40M"/>
      <sheetName val="Week 41M"/>
      <sheetName val="CountPractices"/>
      <sheetName val="Summary"/>
      <sheetName val="Numbers"/>
      <sheetName val="Week 37M"/>
      <sheetName val="Week 37C"/>
      <sheetName val="Week 38M"/>
      <sheetName val="Dates"/>
      <sheetName val="No Data"/>
      <sheetName val="At risk lookup"/>
      <sheetName val="At Risk by PCNPractice"/>
      <sheetName val="At Risk by Group"/>
      <sheetName val="At Risk by Group Practice"/>
      <sheetName val="Week 43C"/>
      <sheetName val="Week 43M"/>
      <sheetName val="At Risk Week 42M"/>
      <sheetName val="Week 42M"/>
      <sheetName val="At Risk Week 41M"/>
      <sheetName val="Week 42C"/>
      <sheetName val="Practice System"/>
      <sheetName val="Over 80's"/>
      <sheetName val="Over 80s-Week44"/>
      <sheetName val="Week 44M"/>
      <sheetName val="Week 44C"/>
      <sheetName val="At Risk Week 43M"/>
      <sheetName val="Over 80s-Week43"/>
      <sheetName val="Sheet1"/>
      <sheetName val="Ethnicity"/>
      <sheetName val="Practice Breakdown"/>
      <sheetName val="Practice Breakdown LD"/>
      <sheetName val="Week 01C"/>
      <sheetName val="Week 01M"/>
      <sheetName val="Week 01 Age"/>
      <sheetName val="Over 80s-Week01"/>
      <sheetName val="At Risk Week 01M"/>
      <sheetName val="NOVM"/>
      <sheetName val="NOVC"/>
      <sheetName val="NOVAGE"/>
      <sheetName val="At Risk Week 53M"/>
      <sheetName val="Week 53C"/>
      <sheetName val="Week 53 Age"/>
      <sheetName val="Week 53M"/>
      <sheetName val="Week 51M"/>
      <sheetName val="Week 52M"/>
      <sheetName val="Week 51C"/>
      <sheetName val="Week 52C"/>
      <sheetName val="Week 51 Age"/>
      <sheetName val="Week 50C"/>
      <sheetName val="Week 50M"/>
      <sheetName val="At Risk Week 50M"/>
      <sheetName val="Week 50 Age"/>
      <sheetName val="Over 80s-Week50"/>
      <sheetName val="Week 49 Age"/>
      <sheetName val="Week 52 Age"/>
      <sheetName val="Over 80s-Week53"/>
      <sheetName val="Over 80s-Week52"/>
      <sheetName val="At Risk Week 52M"/>
      <sheetName val="Week 49M"/>
      <sheetName val="At Risk Week 47"/>
      <sheetName val="LD"/>
      <sheetName val="At Risk Week 48M"/>
      <sheetName val="At Risk Week 49M"/>
      <sheetName val="Over 80s-Week49"/>
      <sheetName val="Week 49C"/>
      <sheetName val="Over 80s-Week48"/>
      <sheetName val="Week 48M"/>
      <sheetName val="Week 48C"/>
      <sheetName val="At Risk Week 47M"/>
      <sheetName val="Week 47C"/>
      <sheetName val="Week 47M"/>
      <sheetName val="Over 80s-Week47"/>
      <sheetName val="OctM"/>
      <sheetName val="OctC"/>
      <sheetName val="At Risk Week 46M"/>
      <sheetName val="Week 46M"/>
      <sheetName val="Over 80s-Week46"/>
      <sheetName val="Week 46C"/>
      <sheetName val="Week 45C"/>
      <sheetName val="Over 80s-Week45"/>
      <sheetName val="Week 45M"/>
      <sheetName val="At Risk Week 44M"/>
      <sheetName val="At Risk Week 45M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</row>
        <row r="2">
          <cell r="H2" t="str">
            <v>Count of Practices</v>
          </cell>
        </row>
        <row r="3">
          <cell r="C3" t="str">
            <v>65 and over %</v>
          </cell>
          <cell r="D3" t="str">
            <v>50 to under 65 %</v>
          </cell>
          <cell r="E3" t="str">
            <v>Under 65 (at-risk only) %</v>
          </cell>
          <cell r="F3" t="str">
            <v>All Pregnant Women %</v>
          </cell>
          <cell r="G3" t="str">
            <v>All Children Age 2-10 Years %</v>
          </cell>
          <cell r="H3" t="str">
            <v>Main</v>
          </cell>
          <cell r="I3" t="str">
            <v>Child</v>
          </cell>
          <cell r="N3" t="str">
            <v>Week 37</v>
          </cell>
          <cell r="O3" t="str">
            <v>Week 38</v>
          </cell>
          <cell r="P3" t="str">
            <v>Week 39</v>
          </cell>
          <cell r="Q3" t="str">
            <v>Week 40</v>
          </cell>
          <cell r="R3" t="str">
            <v>Week 41</v>
          </cell>
          <cell r="S3" t="str">
            <v>Week 42</v>
          </cell>
          <cell r="T3" t="str">
            <v>Week 43</v>
          </cell>
          <cell r="U3" t="str">
            <v>Week 44</v>
          </cell>
          <cell r="V3" t="str">
            <v>Week 45</v>
          </cell>
          <cell r="W3" t="str">
            <v>Week 46</v>
          </cell>
          <cell r="X3" t="str">
            <v>Week 47</v>
          </cell>
          <cell r="Y3" t="str">
            <v>Week 48</v>
          </cell>
          <cell r="Z3" t="str">
            <v>Week 49</v>
          </cell>
          <cell r="AA3" t="str">
            <v>Week 50</v>
          </cell>
          <cell r="AB3" t="str">
            <v>Week 51</v>
          </cell>
          <cell r="AC3" t="str">
            <v>Week 52</v>
          </cell>
          <cell r="AD3" t="str">
            <v>Week 53</v>
          </cell>
          <cell r="AE3" t="str">
            <v>Week 1</v>
          </cell>
          <cell r="AF3" t="str">
            <v>Week 2</v>
          </cell>
          <cell r="AG3" t="str">
            <v>Week 3</v>
          </cell>
          <cell r="AH3" t="str">
            <v>Week 4</v>
          </cell>
          <cell r="AI3" t="str">
            <v>Month October 20</v>
          </cell>
          <cell r="AJ3" t="str">
            <v>Month November 20</v>
          </cell>
        </row>
        <row r="4">
          <cell r="B4" t="str">
            <v>Week 37</v>
          </cell>
          <cell r="C4">
            <v>6</v>
          </cell>
          <cell r="E4">
            <v>9</v>
          </cell>
          <cell r="F4">
            <v>12</v>
          </cell>
          <cell r="G4">
            <v>15</v>
          </cell>
          <cell r="H4">
            <v>2</v>
          </cell>
          <cell r="I4">
            <v>3</v>
          </cell>
          <cell r="J4" t="str">
            <v>Sun 13/09/2020</v>
          </cell>
          <cell r="M4" t="str">
            <v>65 and over %</v>
          </cell>
          <cell r="N4">
            <v>2.9804792890017459E-2</v>
          </cell>
          <cell r="O4">
            <v>0.12191525829816252</v>
          </cell>
          <cell r="P4">
            <v>0.19703520691785054</v>
          </cell>
          <cell r="Q4">
            <v>0.34490899275648412</v>
          </cell>
          <cell r="R4">
            <v>0.45084102714409002</v>
          </cell>
          <cell r="S4">
            <v>0.56154705521375858</v>
          </cell>
          <cell r="T4">
            <v>0.64478993498638071</v>
          </cell>
          <cell r="U4">
            <v>0.69310041677520184</v>
          </cell>
          <cell r="V4">
            <v>0.73274596182085172</v>
          </cell>
          <cell r="W4">
            <v>0.76619348878642657</v>
          </cell>
          <cell r="X4">
            <v>0.78012328025657807</v>
          </cell>
          <cell r="Y4">
            <v>0.80246960342411278</v>
          </cell>
          <cell r="Z4">
            <v>0.81588945935492674</v>
          </cell>
          <cell r="AA4">
            <v>0.82433116948901586</v>
          </cell>
          <cell r="AB4">
            <v>0.82928675672933594</v>
          </cell>
          <cell r="AC4">
            <v>0.8296323202970497</v>
          </cell>
          <cell r="AD4">
            <v>0.82999517575233306</v>
          </cell>
          <cell r="AE4">
            <v>0.83200344020258976</v>
          </cell>
        </row>
        <row r="5">
          <cell r="B5" t="str">
            <v>Week 38</v>
          </cell>
          <cell r="C5">
            <v>18</v>
          </cell>
          <cell r="E5">
            <v>21</v>
          </cell>
          <cell r="F5">
            <v>24</v>
          </cell>
          <cell r="G5">
            <v>27</v>
          </cell>
          <cell r="H5">
            <v>4</v>
          </cell>
          <cell r="I5">
            <v>5</v>
          </cell>
          <cell r="J5" t="str">
            <v>Sun 20/09/2020</v>
          </cell>
          <cell r="M5" t="str">
            <v>Under 65 (at-risk only) %</v>
          </cell>
          <cell r="N5">
            <v>2.1926819240783882E-3</v>
          </cell>
          <cell r="O5">
            <v>1.1945547544348178E-2</v>
          </cell>
          <cell r="P5">
            <v>2.0376652864965941E-2</v>
          </cell>
          <cell r="Q5">
            <v>4.8942215056723228E-2</v>
          </cell>
          <cell r="R5">
            <v>8.0807828148918931E-2</v>
          </cell>
          <cell r="S5">
            <v>0.11913405413393099</v>
          </cell>
          <cell r="T5">
            <v>0.21575028369786567</v>
          </cell>
          <cell r="U5">
            <v>0.27852275225324247</v>
          </cell>
          <cell r="V5">
            <v>0.33116154373714074</v>
          </cell>
          <cell r="W5">
            <v>0.37040803747534518</v>
          </cell>
          <cell r="X5">
            <v>0.39608076009501186</v>
          </cell>
          <cell r="Y5">
            <v>0.42672074414516692</v>
          </cell>
          <cell r="Z5">
            <v>0.46868518500980216</v>
          </cell>
          <cell r="AA5">
            <v>0.49459032691970289</v>
          </cell>
          <cell r="AB5">
            <v>0.50790059207300975</v>
          </cell>
          <cell r="AC5">
            <v>0.5120529034126563</v>
          </cell>
          <cell r="AD5">
            <v>0.51507896128253472</v>
          </cell>
          <cell r="AE5">
            <v>0.51346633416458853</v>
          </cell>
        </row>
        <row r="6">
          <cell r="B6" t="str">
            <v>Week 39</v>
          </cell>
          <cell r="C6">
            <v>30</v>
          </cell>
          <cell r="E6">
            <v>33</v>
          </cell>
          <cell r="F6">
            <v>36</v>
          </cell>
          <cell r="G6">
            <v>39</v>
          </cell>
          <cell r="H6">
            <v>6</v>
          </cell>
          <cell r="I6">
            <v>7</v>
          </cell>
          <cell r="J6" t="str">
            <v>Sun 27/09/2020</v>
          </cell>
          <cell r="M6" t="str">
            <v>All Pregnant Women %</v>
          </cell>
          <cell r="N6">
            <v>2.631578947368421E-3</v>
          </cell>
          <cell r="O6">
            <v>2.1987686895338612E-2</v>
          </cell>
          <cell r="P6">
            <v>3.939921636917719E-2</v>
          </cell>
          <cell r="Q6">
            <v>7.8454731109598372E-2</v>
          </cell>
          <cell r="R6">
            <v>0.13238493723849373</v>
          </cell>
          <cell r="S6">
            <v>0.21191421763304211</v>
          </cell>
          <cell r="T6">
            <v>0.26861245512720461</v>
          </cell>
          <cell r="U6">
            <v>0.30355954757152365</v>
          </cell>
          <cell r="V6">
            <v>0.33830128205128207</v>
          </cell>
          <cell r="W6">
            <v>0.3642037786774629</v>
          </cell>
          <cell r="X6">
            <v>0.39674771076728765</v>
          </cell>
          <cell r="Y6">
            <v>0.41968763433156614</v>
          </cell>
          <cell r="Z6">
            <v>0.45989304812834225</v>
          </cell>
          <cell r="AA6">
            <v>0.46970348087666525</v>
          </cell>
          <cell r="AB6">
            <v>0.48208191126279865</v>
          </cell>
          <cell r="AC6">
            <v>0.48379088785046731</v>
          </cell>
          <cell r="AD6">
            <v>0.48238242665487246</v>
          </cell>
          <cell r="AE6">
            <v>0.48649389825860412</v>
          </cell>
        </row>
        <row r="7">
          <cell r="B7" t="str">
            <v>Week 40</v>
          </cell>
          <cell r="C7">
            <v>42</v>
          </cell>
          <cell r="E7">
            <v>45</v>
          </cell>
          <cell r="F7">
            <v>48</v>
          </cell>
          <cell r="G7">
            <v>51</v>
          </cell>
          <cell r="H7">
            <v>8</v>
          </cell>
          <cell r="I7">
            <v>9</v>
          </cell>
          <cell r="J7" t="str">
            <v>Sun 04/10/2020</v>
          </cell>
          <cell r="M7" t="str">
            <v>All Children Age 2-10 Years %</v>
          </cell>
          <cell r="N7">
            <v>7.0186145865120536E-3</v>
          </cell>
          <cell r="O7">
            <v>1.4094359124270487E-2</v>
          </cell>
          <cell r="P7">
            <v>2.3638059897061754E-2</v>
          </cell>
          <cell r="Q7">
            <v>3.4129942264123365E-2</v>
          </cell>
          <cell r="R7">
            <v>4.7381251543756782E-2</v>
          </cell>
          <cell r="S7">
            <v>7.0298695835086245E-2</v>
          </cell>
          <cell r="T7">
            <v>9.3472886972071734E-2</v>
          </cell>
          <cell r="U7">
            <v>0.12367695169670921</v>
          </cell>
          <cell r="V7">
            <v>0.153352719808416</v>
          </cell>
          <cell r="W7">
            <v>0.18587427554274696</v>
          </cell>
          <cell r="X7">
            <v>0.21552598875853657</v>
          </cell>
          <cell r="Y7">
            <v>0.24370105645242604</v>
          </cell>
          <cell r="Z7">
            <v>0.28731497977523052</v>
          </cell>
          <cell r="AA7">
            <v>0.32978420218647758</v>
          </cell>
          <cell r="AB7">
            <v>0.39656941470378299</v>
          </cell>
          <cell r="AC7">
            <v>0.44713860292887497</v>
          </cell>
          <cell r="AD7">
            <v>0.46816630076207771</v>
          </cell>
          <cell r="AE7">
            <v>0.49365638670404832</v>
          </cell>
        </row>
        <row r="8">
          <cell r="B8" t="str">
            <v>Week 41</v>
          </cell>
          <cell r="C8">
            <v>54</v>
          </cell>
          <cell r="E8">
            <v>57</v>
          </cell>
          <cell r="F8">
            <v>60</v>
          </cell>
          <cell r="G8">
            <v>63</v>
          </cell>
          <cell r="H8">
            <v>10</v>
          </cell>
          <cell r="I8">
            <v>11</v>
          </cell>
          <cell r="J8" t="str">
            <v>Sun 11/10/2020</v>
          </cell>
          <cell r="M8" t="str">
            <v>2019-20 - 65 and over %</v>
          </cell>
          <cell r="N8">
            <v>0.05</v>
          </cell>
          <cell r="O8">
            <v>0.13200000000000001</v>
          </cell>
          <cell r="P8">
            <v>0.23599999999999999</v>
          </cell>
          <cell r="Q8">
            <v>0.34200000000000003</v>
          </cell>
          <cell r="R8">
            <v>0.44900000000000001</v>
          </cell>
          <cell r="S8">
            <v>0.51700000000000002</v>
          </cell>
          <cell r="T8">
            <v>0.57699999999999996</v>
          </cell>
          <cell r="U8">
            <v>0.622</v>
          </cell>
          <cell r="V8">
            <v>0.65600000000000003</v>
          </cell>
          <cell r="W8">
            <v>0.67900000000000005</v>
          </cell>
          <cell r="X8">
            <v>0.69899999999999995</v>
          </cell>
          <cell r="Y8">
            <v>0.73099999999999998</v>
          </cell>
          <cell r="Z8">
            <v>0.72299999999999998</v>
          </cell>
          <cell r="AA8">
            <v>0.73099999999999998</v>
          </cell>
          <cell r="AB8">
            <v>0.73799999999999999</v>
          </cell>
          <cell r="AC8">
            <v>0.74</v>
          </cell>
          <cell r="AD8" t="str">
            <v>n/a</v>
          </cell>
          <cell r="AE8">
            <v>0.74199999999999999</v>
          </cell>
          <cell r="AF8">
            <v>0.747</v>
          </cell>
          <cell r="AG8">
            <v>0.749</v>
          </cell>
          <cell r="AH8">
            <v>0.752</v>
          </cell>
          <cell r="AI8">
            <v>0.61499999999999999</v>
          </cell>
          <cell r="AJ8">
            <v>0.71299999999999997</v>
          </cell>
        </row>
        <row r="9">
          <cell r="B9" t="str">
            <v>Week 42</v>
          </cell>
          <cell r="C9">
            <v>66</v>
          </cell>
          <cell r="E9">
            <v>69</v>
          </cell>
          <cell r="F9">
            <v>72</v>
          </cell>
          <cell r="G9">
            <v>75</v>
          </cell>
          <cell r="H9">
            <v>12</v>
          </cell>
          <cell r="I9">
            <v>13</v>
          </cell>
          <cell r="J9" t="str">
            <v>Sun 18/10/2020</v>
          </cell>
          <cell r="M9" t="str">
            <v>2019-20 - Under 65 (at-risk only) %</v>
          </cell>
          <cell r="N9">
            <v>6.0000000000000001E-3</v>
          </cell>
          <cell r="O9">
            <v>2E-3</v>
          </cell>
          <cell r="P9">
            <v>2.5999999999999999E-2</v>
          </cell>
          <cell r="Q9">
            <v>0.04</v>
          </cell>
          <cell r="R9">
            <v>6.9000000000000006E-2</v>
          </cell>
          <cell r="S9">
            <v>0.111</v>
          </cell>
          <cell r="T9">
            <v>0.16400000000000001</v>
          </cell>
          <cell r="U9">
            <v>0.20799999999999999</v>
          </cell>
          <cell r="V9">
            <v>0.249</v>
          </cell>
          <cell r="W9">
            <v>0.28199999999999997</v>
          </cell>
          <cell r="X9">
            <v>0.313</v>
          </cell>
          <cell r="Y9">
            <v>0.33700000000000002</v>
          </cell>
          <cell r="Z9">
            <v>0.35699999999999998</v>
          </cell>
          <cell r="AA9">
            <v>0.372</v>
          </cell>
          <cell r="AB9">
            <v>0.38500000000000001</v>
          </cell>
          <cell r="AC9">
            <v>0.39</v>
          </cell>
          <cell r="AD9" t="str">
            <v>n/a</v>
          </cell>
          <cell r="AE9">
            <v>0.39500000000000002</v>
          </cell>
          <cell r="AF9">
            <v>0.40500000000000003</v>
          </cell>
          <cell r="AG9">
            <v>0.41199999999999998</v>
          </cell>
          <cell r="AH9">
            <v>0.41799999999999998</v>
          </cell>
          <cell r="AI9">
            <v>0.19900000000000001</v>
          </cell>
          <cell r="AJ9">
            <v>0.34</v>
          </cell>
        </row>
        <row r="10">
          <cell r="B10" t="str">
            <v>Week 43</v>
          </cell>
          <cell r="C10">
            <v>78</v>
          </cell>
          <cell r="E10">
            <v>81</v>
          </cell>
          <cell r="F10">
            <v>84</v>
          </cell>
          <cell r="G10">
            <v>87</v>
          </cell>
          <cell r="H10">
            <v>14</v>
          </cell>
          <cell r="I10">
            <v>15</v>
          </cell>
          <cell r="J10" t="str">
            <v>Sun 25/10/2020</v>
          </cell>
          <cell r="M10" t="str">
            <v>2019-20 - All Pregnant Women %</v>
          </cell>
          <cell r="N10">
            <v>5.0000000000000001E-3</v>
          </cell>
          <cell r="O10">
            <v>0.01</v>
          </cell>
          <cell r="P10">
            <v>2.7E-2</v>
          </cell>
          <cell r="Q10">
            <v>4.5999999999999999E-2</v>
          </cell>
          <cell r="R10">
            <v>8.5999999999999993E-2</v>
          </cell>
          <cell r="S10">
            <v>0.14799999999999999</v>
          </cell>
          <cell r="T10">
            <v>0.22700000000000001</v>
          </cell>
          <cell r="U10">
            <v>0.27800000000000002</v>
          </cell>
          <cell r="V10">
            <v>0.33</v>
          </cell>
          <cell r="W10">
            <v>0.36899999999999999</v>
          </cell>
          <cell r="X10">
            <v>0.39800000000000002</v>
          </cell>
          <cell r="Y10">
            <v>0.42399999999999999</v>
          </cell>
          <cell r="Z10">
            <v>0.438</v>
          </cell>
          <cell r="AA10">
            <v>0.45100000000000001</v>
          </cell>
          <cell r="AB10">
            <v>0.46100000000000002</v>
          </cell>
          <cell r="AC10">
            <v>0.46400000000000002</v>
          </cell>
          <cell r="AD10" t="str">
            <v>n/a</v>
          </cell>
          <cell r="AE10">
            <v>0.46600000000000003</v>
          </cell>
          <cell r="AF10">
            <v>0.47899999999999998</v>
          </cell>
          <cell r="AG10">
            <v>0.47499999999999998</v>
          </cell>
          <cell r="AH10">
            <v>0.47699999999999998</v>
          </cell>
          <cell r="AI10">
            <v>0.26400000000000001</v>
          </cell>
          <cell r="AJ10">
            <v>0.42699999999999999</v>
          </cell>
        </row>
        <row r="11">
          <cell r="B11" t="str">
            <v>Week 44</v>
          </cell>
          <cell r="C11">
            <v>90</v>
          </cell>
          <cell r="E11">
            <v>93</v>
          </cell>
          <cell r="F11">
            <v>96</v>
          </cell>
          <cell r="G11">
            <v>99</v>
          </cell>
          <cell r="H11">
            <v>16</v>
          </cell>
          <cell r="I11">
            <v>17</v>
          </cell>
          <cell r="J11" t="str">
            <v>Sun 01/11/2020</v>
          </cell>
          <cell r="M11" t="str">
            <v>2019-20 - All Children Age 2-10 Years %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1E-3</v>
          </cell>
          <cell r="S11">
            <v>2E-3</v>
          </cell>
          <cell r="T11">
            <v>8.9999999999999993E-3</v>
          </cell>
          <cell r="U11">
            <v>4.1000000000000002E-2</v>
          </cell>
          <cell r="V11">
            <v>7.0999999999999994E-2</v>
          </cell>
          <cell r="W11">
            <v>9.0999999999999998E-2</v>
          </cell>
          <cell r="X11">
            <v>0.11600000000000001</v>
          </cell>
          <cell r="Y11">
            <v>0.13900000000000001</v>
          </cell>
          <cell r="Z11">
            <v>0.154</v>
          </cell>
          <cell r="AA11">
            <v>0.17399999999999999</v>
          </cell>
          <cell r="AB11">
            <v>0.192</v>
          </cell>
          <cell r="AC11">
            <v>0.2</v>
          </cell>
          <cell r="AD11" t="str">
            <v>n/a</v>
          </cell>
          <cell r="AE11">
            <v>0.21199999999999999</v>
          </cell>
          <cell r="AF11">
            <v>0.23699999999999999</v>
          </cell>
          <cell r="AG11">
            <v>0.25600000000000001</v>
          </cell>
          <cell r="AH11">
            <v>0.28100000000000003</v>
          </cell>
          <cell r="AI11">
            <v>3.6999999999999998E-2</v>
          </cell>
          <cell r="AJ11">
            <v>0.13800000000000001</v>
          </cell>
        </row>
        <row r="12">
          <cell r="B12" t="str">
            <v>Week 45</v>
          </cell>
          <cell r="C12">
            <v>102</v>
          </cell>
          <cell r="E12">
            <v>105</v>
          </cell>
          <cell r="F12">
            <v>108</v>
          </cell>
          <cell r="G12">
            <v>111</v>
          </cell>
          <cell r="H12">
            <v>18</v>
          </cell>
          <cell r="I12">
            <v>19</v>
          </cell>
          <cell r="J12" t="str">
            <v>Sun 08/11/2020</v>
          </cell>
        </row>
        <row r="13">
          <cell r="B13" t="str">
            <v>Week 46</v>
          </cell>
          <cell r="C13">
            <v>114</v>
          </cell>
          <cell r="E13">
            <v>117</v>
          </cell>
          <cell r="F13">
            <v>120</v>
          </cell>
          <cell r="G13">
            <v>123</v>
          </cell>
          <cell r="H13">
            <v>20</v>
          </cell>
          <cell r="I13">
            <v>21</v>
          </cell>
          <cell r="J13" t="str">
            <v>Sun 15/11/2020</v>
          </cell>
        </row>
        <row r="14">
          <cell r="B14" t="str">
            <v>Week 47</v>
          </cell>
          <cell r="C14">
            <v>126</v>
          </cell>
          <cell r="E14">
            <v>129</v>
          </cell>
          <cell r="F14">
            <v>132</v>
          </cell>
          <cell r="G14">
            <v>135</v>
          </cell>
          <cell r="H14">
            <v>22</v>
          </cell>
          <cell r="I14">
            <v>23</v>
          </cell>
          <cell r="J14" t="str">
            <v>Sun 22/11/2020</v>
          </cell>
        </row>
        <row r="15">
          <cell r="B15" t="str">
            <v>Week 48</v>
          </cell>
          <cell r="C15">
            <v>150</v>
          </cell>
          <cell r="E15">
            <v>153</v>
          </cell>
          <cell r="F15">
            <v>156</v>
          </cell>
          <cell r="G15">
            <v>159</v>
          </cell>
          <cell r="H15">
            <v>26</v>
          </cell>
          <cell r="I15">
            <v>27</v>
          </cell>
          <cell r="J15" t="str">
            <v>Sun 29/11/2020</v>
          </cell>
          <cell r="N15" t="str">
            <v>Week 37</v>
          </cell>
          <cell r="O15" t="str">
            <v>Week 38</v>
          </cell>
          <cell r="P15" t="str">
            <v>Week 39</v>
          </cell>
          <cell r="Q15" t="str">
            <v>Week 40</v>
          </cell>
          <cell r="R15" t="str">
            <v>Week 41</v>
          </cell>
          <cell r="S15" t="str">
            <v>Week 42</v>
          </cell>
          <cell r="T15" t="str">
            <v>Week 43</v>
          </cell>
          <cell r="U15" t="str">
            <v>Week 44</v>
          </cell>
          <cell r="V15" t="str">
            <v>Week 45</v>
          </cell>
          <cell r="W15" t="str">
            <v>Week 46</v>
          </cell>
          <cell r="X15" t="str">
            <v>Week 47</v>
          </cell>
          <cell r="Y15" t="str">
            <v>Week 48</v>
          </cell>
          <cell r="Z15" t="str">
            <v>Week 49</v>
          </cell>
          <cell r="AA15" t="str">
            <v>Week 50</v>
          </cell>
        </row>
        <row r="16">
          <cell r="B16" t="str">
            <v>Week 49</v>
          </cell>
          <cell r="C16">
            <v>162</v>
          </cell>
          <cell r="D16">
            <v>174</v>
          </cell>
          <cell r="E16">
            <v>165</v>
          </cell>
          <cell r="F16">
            <v>168</v>
          </cell>
          <cell r="G16">
            <v>171</v>
          </cell>
          <cell r="H16">
            <v>28</v>
          </cell>
          <cell r="I16">
            <v>29</v>
          </cell>
          <cell r="J16" t="str">
            <v>Sun 06/12/2020</v>
          </cell>
          <cell r="M16" t="str">
            <v>65 and over</v>
          </cell>
          <cell r="N16">
            <v>939</v>
          </cell>
          <cell r="O16">
            <v>13230</v>
          </cell>
          <cell r="P16">
            <v>21373</v>
          </cell>
          <cell r="Q16">
            <v>42807</v>
          </cell>
          <cell r="R16">
            <v>55375</v>
          </cell>
          <cell r="S16">
            <v>71376</v>
          </cell>
          <cell r="T16">
            <v>82615</v>
          </cell>
          <cell r="U16">
            <v>85146</v>
          </cell>
          <cell r="V16">
            <v>88822</v>
          </cell>
          <cell r="W16">
            <v>92891</v>
          </cell>
          <cell r="X16">
            <v>96566</v>
          </cell>
          <cell r="Y16">
            <v>105930</v>
          </cell>
          <cell r="Z16">
            <v>107584</v>
          </cell>
          <cell r="AA16">
            <v>105779</v>
          </cell>
        </row>
        <row r="17">
          <cell r="B17" t="str">
            <v>Week 50</v>
          </cell>
          <cell r="C17">
            <v>177</v>
          </cell>
          <cell r="D17">
            <v>189</v>
          </cell>
          <cell r="E17">
            <v>180</v>
          </cell>
          <cell r="F17">
            <v>183</v>
          </cell>
          <cell r="G17">
            <v>186</v>
          </cell>
          <cell r="H17">
            <v>30</v>
          </cell>
          <cell r="I17">
            <v>31</v>
          </cell>
          <cell r="J17" t="str">
            <v>Sun 13/12/2020</v>
          </cell>
          <cell r="M17" t="str">
            <v>Under 65 (at-risk only)</v>
          </cell>
          <cell r="N17">
            <v>112</v>
          </cell>
          <cell r="O17">
            <v>2235</v>
          </cell>
          <cell r="P17">
            <v>3814</v>
          </cell>
          <cell r="Q17">
            <v>9957</v>
          </cell>
          <cell r="R17">
            <v>16153</v>
          </cell>
          <cell r="S17">
            <v>24186</v>
          </cell>
          <cell r="T17">
            <v>27758</v>
          </cell>
          <cell r="U17">
            <v>29141</v>
          </cell>
          <cell r="V17">
            <v>31869</v>
          </cell>
          <cell r="W17">
            <v>36057</v>
          </cell>
          <cell r="X17">
            <v>40687</v>
          </cell>
          <cell r="Y17">
            <v>46609</v>
          </cell>
          <cell r="Z17">
            <v>49488</v>
          </cell>
          <cell r="AA17">
            <v>50742</v>
          </cell>
        </row>
        <row r="18">
          <cell r="B18" t="str">
            <v>Week 51</v>
          </cell>
          <cell r="C18">
            <v>192</v>
          </cell>
          <cell r="D18">
            <v>204</v>
          </cell>
          <cell r="E18">
            <v>195</v>
          </cell>
          <cell r="F18">
            <v>198</v>
          </cell>
          <cell r="G18">
            <v>201</v>
          </cell>
          <cell r="H18">
            <v>32</v>
          </cell>
          <cell r="I18">
            <v>33</v>
          </cell>
          <cell r="J18" t="str">
            <v>Sun 20/12/2020</v>
          </cell>
          <cell r="M18" t="str">
            <v>All Pregnant Women</v>
          </cell>
          <cell r="N18">
            <v>4</v>
          </cell>
          <cell r="O18">
            <v>100</v>
          </cell>
          <cell r="P18">
            <v>181</v>
          </cell>
          <cell r="Q18">
            <v>461</v>
          </cell>
          <cell r="R18">
            <v>791</v>
          </cell>
          <cell r="S18">
            <v>1334</v>
          </cell>
          <cell r="T18">
            <v>1721</v>
          </cell>
          <cell r="U18">
            <v>1825</v>
          </cell>
          <cell r="V18">
            <v>2111</v>
          </cell>
          <cell r="W18">
            <v>2159</v>
          </cell>
          <cell r="X18">
            <v>2513</v>
          </cell>
          <cell r="Y18">
            <v>2929</v>
          </cell>
          <cell r="Z18">
            <v>3268</v>
          </cell>
          <cell r="AA18">
            <v>3279</v>
          </cell>
        </row>
        <row r="19">
          <cell r="B19" t="str">
            <v>Week 52</v>
          </cell>
          <cell r="C19">
            <v>207</v>
          </cell>
          <cell r="D19">
            <v>219</v>
          </cell>
          <cell r="E19">
            <v>210</v>
          </cell>
          <cell r="F19">
            <v>213</v>
          </cell>
          <cell r="G19">
            <v>216</v>
          </cell>
          <cell r="H19">
            <v>34</v>
          </cell>
          <cell r="I19">
            <v>35</v>
          </cell>
          <cell r="J19" t="str">
            <v>Sun 27/12/2020</v>
          </cell>
          <cell r="M19" t="str">
            <v>All Children Age 2-10 Years</v>
          </cell>
          <cell r="N19">
            <v>23</v>
          </cell>
          <cell r="O19">
            <v>1350</v>
          </cell>
          <cell r="P19">
            <v>2255</v>
          </cell>
          <cell r="Q19">
            <v>3269</v>
          </cell>
          <cell r="R19">
            <v>4412</v>
          </cell>
          <cell r="S19">
            <v>6684</v>
          </cell>
          <cell r="T19">
            <v>8886</v>
          </cell>
          <cell r="U19">
            <v>11568</v>
          </cell>
          <cell r="V19">
            <v>14344</v>
          </cell>
          <cell r="W19">
            <v>17543</v>
          </cell>
          <cell r="X19">
            <v>18904</v>
          </cell>
          <cell r="Y19">
            <v>21753</v>
          </cell>
          <cell r="Z19">
            <v>25642</v>
          </cell>
          <cell r="AA19">
            <v>28929</v>
          </cell>
        </row>
        <row r="20">
          <cell r="B20" t="str">
            <v>Week 53</v>
          </cell>
          <cell r="C20">
            <v>222</v>
          </cell>
          <cell r="D20">
            <v>234</v>
          </cell>
          <cell r="E20">
            <v>225</v>
          </cell>
          <cell r="F20">
            <v>228</v>
          </cell>
          <cell r="G20">
            <v>231</v>
          </cell>
          <cell r="H20">
            <v>36</v>
          </cell>
          <cell r="I20">
            <v>37</v>
          </cell>
          <cell r="J20" t="str">
            <v>Sun 03/01/2021</v>
          </cell>
        </row>
        <row r="21">
          <cell r="B21" t="str">
            <v>Week 1</v>
          </cell>
          <cell r="C21">
            <v>237</v>
          </cell>
          <cell r="D21">
            <v>249</v>
          </cell>
          <cell r="E21">
            <v>240</v>
          </cell>
          <cell r="F21">
            <v>243</v>
          </cell>
          <cell r="G21">
            <v>246</v>
          </cell>
          <cell r="H21">
            <v>38</v>
          </cell>
          <cell r="I21">
            <v>39</v>
          </cell>
          <cell r="J21" t="str">
            <v>Sun 10/01/2021</v>
          </cell>
        </row>
        <row r="22">
          <cell r="B22" t="str">
            <v>Week 2</v>
          </cell>
          <cell r="J22" t="str">
            <v>Sun 17/01/2021</v>
          </cell>
        </row>
        <row r="23">
          <cell r="B23" t="str">
            <v>Week 3</v>
          </cell>
          <cell r="J23" t="str">
            <v>Sun 24/01/2021</v>
          </cell>
          <cell r="N23" t="str">
            <v>Week 37</v>
          </cell>
          <cell r="O23" t="str">
            <v>Week 38</v>
          </cell>
          <cell r="P23" t="str">
            <v>Week 39</v>
          </cell>
          <cell r="Q23" t="str">
            <v>Week 40</v>
          </cell>
          <cell r="R23" t="str">
            <v>Week 41</v>
          </cell>
          <cell r="S23" t="str">
            <v>Week 42</v>
          </cell>
          <cell r="T23" t="str">
            <v>Week 43</v>
          </cell>
          <cell r="U23" t="str">
            <v>Week 44</v>
          </cell>
          <cell r="V23" t="str">
            <v>Week 45</v>
          </cell>
          <cell r="W23" t="str">
            <v>Week 46</v>
          </cell>
          <cell r="X23" t="str">
            <v>Week 47</v>
          </cell>
          <cell r="Y23" t="str">
            <v>Week 48</v>
          </cell>
          <cell r="Z23" t="str">
            <v>Week 49</v>
          </cell>
          <cell r="AA23" t="str">
            <v>Week 50</v>
          </cell>
          <cell r="AB23" t="str">
            <v>Week 51</v>
          </cell>
          <cell r="AC23" t="str">
            <v>Week 52</v>
          </cell>
          <cell r="AD23" t="str">
            <v>Week 53</v>
          </cell>
          <cell r="AE23" t="str">
            <v>Week 1</v>
          </cell>
          <cell r="AF23" t="str">
            <v>Week 2</v>
          </cell>
          <cell r="AG23" t="str">
            <v>Week 3</v>
          </cell>
          <cell r="AH23" t="str">
            <v>Week 4</v>
          </cell>
          <cell r="AI23" t="str">
            <v>Month October 20</v>
          </cell>
          <cell r="AJ23" t="str">
            <v>Month November 20</v>
          </cell>
        </row>
        <row r="24">
          <cell r="B24" t="str">
            <v>Week 4</v>
          </cell>
          <cell r="J24" t="str">
            <v>Sun 31/01/2021</v>
          </cell>
          <cell r="M24" t="str">
            <v>WY ICS - 65 and over %</v>
          </cell>
          <cell r="N24" t="str">
            <v>n/a</v>
          </cell>
          <cell r="O24">
            <v>0.158</v>
          </cell>
          <cell r="P24">
            <v>0.23400000000000001</v>
          </cell>
          <cell r="Q24">
            <v>0.35199999999999998</v>
          </cell>
          <cell r="R24">
            <v>0.47299999999999998</v>
          </cell>
          <cell r="S24">
            <v>0.56699999999999995</v>
          </cell>
          <cell r="T24">
            <v>0.63700000000000001</v>
          </cell>
          <cell r="U24">
            <v>0.68</v>
          </cell>
          <cell r="V24">
            <v>0.71499999999999997</v>
          </cell>
          <cell r="W24">
            <v>0.74099999999999999</v>
          </cell>
          <cell r="X24">
            <v>0.75800000000000001</v>
          </cell>
          <cell r="Y24">
            <v>0.78100000000000003</v>
          </cell>
          <cell r="Z24">
            <v>0.79600000000000004</v>
          </cell>
          <cell r="AA24">
            <v>0.80500000000000005</v>
          </cell>
          <cell r="AB24">
            <v>0.81299999999999994</v>
          </cell>
          <cell r="AC24">
            <v>0.81299999999999994</v>
          </cell>
          <cell r="AD24" t="str">
            <v>n/a</v>
          </cell>
          <cell r="AE24" t="str">
            <v>n/a</v>
          </cell>
          <cell r="AF24" t="str">
            <v>n/a</v>
          </cell>
          <cell r="AG24" t="str">
            <v>n/a</v>
          </cell>
          <cell r="AH24" t="str">
            <v>n/a</v>
          </cell>
          <cell r="AI24">
            <v>0.67900000000000005</v>
          </cell>
          <cell r="AJ24">
            <v>0.78500000000000003</v>
          </cell>
        </row>
        <row r="25">
          <cell r="B25" t="str">
            <v>Month October 20</v>
          </cell>
          <cell r="C25">
            <v>138</v>
          </cell>
          <cell r="E25">
            <v>141</v>
          </cell>
          <cell r="F25">
            <v>144</v>
          </cell>
          <cell r="G25">
            <v>147</v>
          </cell>
          <cell r="H25">
            <v>24</v>
          </cell>
          <cell r="I25">
            <v>25</v>
          </cell>
          <cell r="J25" t="str">
            <v>31/10/2020</v>
          </cell>
          <cell r="M25" t="str">
            <v>WY ICS - Under 65 (at-risk only) %</v>
          </cell>
          <cell r="N25" t="str">
            <v>n/a</v>
          </cell>
          <cell r="O25">
            <v>1.4999999999999999E-2</v>
          </cell>
          <cell r="P25">
            <v>2.5999999999999999E-2</v>
          </cell>
          <cell r="Q25">
            <v>4.9000000000000002E-2</v>
          </cell>
          <cell r="R25">
            <v>8.8999999999999996E-2</v>
          </cell>
          <cell r="S25">
            <v>0.123</v>
          </cell>
          <cell r="T25">
            <v>0.217</v>
          </cell>
          <cell r="U25">
            <v>0.28799999999999998</v>
          </cell>
          <cell r="V25">
            <v>0.33700000000000002</v>
          </cell>
          <cell r="W25">
            <v>0.37</v>
          </cell>
          <cell r="X25">
            <v>0.39500000000000002</v>
          </cell>
          <cell r="Y25">
            <v>0.42499999999999999</v>
          </cell>
          <cell r="Z25">
            <v>0.46400000000000002</v>
          </cell>
          <cell r="AA25">
            <v>0.48899999999999999</v>
          </cell>
          <cell r="AB25">
            <v>0.503</v>
          </cell>
          <cell r="AC25">
            <v>0.505</v>
          </cell>
          <cell r="AD25" t="str">
            <v>n/a</v>
          </cell>
          <cell r="AE25" t="str">
            <v>n/a</v>
          </cell>
          <cell r="AF25" t="str">
            <v>n/a</v>
          </cell>
          <cell r="AG25" t="str">
            <v>n/a</v>
          </cell>
          <cell r="AH25" t="str">
            <v>n/a</v>
          </cell>
          <cell r="AI25">
            <v>0.28799999999999998</v>
          </cell>
          <cell r="AJ25">
            <v>0.42899999999999999</v>
          </cell>
        </row>
        <row r="26">
          <cell r="B26" t="str">
            <v>Month November 20</v>
          </cell>
          <cell r="C26">
            <v>252</v>
          </cell>
          <cell r="D26">
            <v>264</v>
          </cell>
          <cell r="E26">
            <v>255</v>
          </cell>
          <cell r="F26">
            <v>258</v>
          </cell>
          <cell r="G26">
            <v>261</v>
          </cell>
          <cell r="H26">
            <v>40</v>
          </cell>
          <cell r="I26">
            <v>41</v>
          </cell>
          <cell r="J26" t="str">
            <v>30/11/2020</v>
          </cell>
          <cell r="M26" t="str">
            <v>WY ICS - All Pregnant Women %</v>
          </cell>
          <cell r="N26" t="str">
            <v>n/a</v>
          </cell>
          <cell r="O26">
            <v>3.1E-2</v>
          </cell>
          <cell r="P26">
            <v>0.05</v>
          </cell>
          <cell r="Q26">
            <v>9.1999999999999998E-2</v>
          </cell>
          <cell r="R26">
            <v>0.154</v>
          </cell>
          <cell r="S26">
            <v>0.217</v>
          </cell>
          <cell r="T26">
            <v>0.26500000000000001</v>
          </cell>
          <cell r="U26">
            <v>0.29899999999999999</v>
          </cell>
          <cell r="V26">
            <v>0.33500000000000002</v>
          </cell>
          <cell r="W26">
            <v>0.36499999999999999</v>
          </cell>
          <cell r="X26">
            <v>0.38500000000000001</v>
          </cell>
          <cell r="Y26">
            <v>0.40600000000000003</v>
          </cell>
          <cell r="Z26">
            <v>0.433</v>
          </cell>
          <cell r="AA26">
            <v>0.44400000000000001</v>
          </cell>
          <cell r="AB26">
            <v>0.45400000000000001</v>
          </cell>
          <cell r="AC26">
            <v>0.45400000000000001</v>
          </cell>
          <cell r="AD26" t="str">
            <v>n/a</v>
          </cell>
          <cell r="AE26" t="str">
            <v>n/a</v>
          </cell>
          <cell r="AF26" t="str">
            <v>n/a</v>
          </cell>
          <cell r="AG26" t="str">
            <v>n/a</v>
          </cell>
          <cell r="AH26" t="str">
            <v>n/a</v>
          </cell>
          <cell r="AI26">
            <v>0.29599999999999999</v>
          </cell>
          <cell r="AJ26">
            <v>0.42499999999999999</v>
          </cell>
        </row>
        <row r="27">
          <cell r="B27" t="str">
            <v>Month December 20</v>
          </cell>
          <cell r="J27" t="str">
            <v>31/12/2020</v>
          </cell>
        </row>
        <row r="28">
          <cell r="B28" t="str">
            <v>Month January 21</v>
          </cell>
          <cell r="J28" t="str">
            <v>31/01/2021</v>
          </cell>
          <cell r="M28" t="str">
            <v>Y &amp; H - 65 and over %</v>
          </cell>
          <cell r="N28" t="str">
            <v>n/a</v>
          </cell>
          <cell r="O28">
            <v>0.16600000000000001</v>
          </cell>
          <cell r="P28">
            <v>0.24099999999999999</v>
          </cell>
          <cell r="Q28">
            <v>0.35799999999999998</v>
          </cell>
          <cell r="R28">
            <v>0.47899999999999998</v>
          </cell>
          <cell r="S28">
            <v>0.58299999999999996</v>
          </cell>
          <cell r="T28">
            <v>0.65400000000000003</v>
          </cell>
          <cell r="U28">
            <v>0.69399999999999995</v>
          </cell>
          <cell r="V28" t="str">
            <v>n/a</v>
          </cell>
          <cell r="W28" t="str">
            <v>n/a</v>
          </cell>
          <cell r="X28" t="str">
            <v>n/a</v>
          </cell>
          <cell r="Y28" t="str">
            <v>n/a</v>
          </cell>
          <cell r="Z28" t="str">
            <v>n/a</v>
          </cell>
          <cell r="AA28" t="str">
            <v>n/a</v>
          </cell>
          <cell r="AB28" t="str">
            <v>n/a</v>
          </cell>
          <cell r="AC28" t="str">
            <v>n/a</v>
          </cell>
          <cell r="AD28" t="str">
            <v>n/a</v>
          </cell>
          <cell r="AE28" t="str">
            <v>n/a</v>
          </cell>
          <cell r="AF28" t="str">
            <v>n/a</v>
          </cell>
          <cell r="AG28" t="str">
            <v>n/a</v>
          </cell>
          <cell r="AH28" t="str">
            <v>n/a</v>
          </cell>
          <cell r="AI28" t="str">
            <v>n/a</v>
          </cell>
          <cell r="AJ28" t="str">
            <v>n/a</v>
          </cell>
        </row>
        <row r="29">
          <cell r="C29">
            <v>237</v>
          </cell>
          <cell r="G29">
            <v>246</v>
          </cell>
          <cell r="H29">
            <v>38</v>
          </cell>
          <cell r="I29">
            <v>39</v>
          </cell>
          <cell r="M29" t="str">
            <v>Y &amp; H - Under 65 (at-risk only) %</v>
          </cell>
          <cell r="N29" t="str">
            <v>n/a</v>
          </cell>
          <cell r="O29">
            <v>1.6E-2</v>
          </cell>
          <cell r="P29">
            <v>2.7E-2</v>
          </cell>
          <cell r="Q29">
            <v>5.0999999999999997E-2</v>
          </cell>
          <cell r="R29">
            <v>9.7000000000000003E-2</v>
          </cell>
          <cell r="S29">
            <v>0.13500000000000001</v>
          </cell>
          <cell r="T29">
            <v>0.23200000000000001</v>
          </cell>
          <cell r="U29">
            <v>0.30099999999999999</v>
          </cell>
          <cell r="V29" t="str">
            <v>n/a</v>
          </cell>
          <cell r="W29" t="str">
            <v>n/a</v>
          </cell>
          <cell r="X29" t="str">
            <v>n/a</v>
          </cell>
          <cell r="Y29" t="str">
            <v>n/a</v>
          </cell>
          <cell r="Z29" t="str">
            <v>n/a</v>
          </cell>
          <cell r="AA29" t="str">
            <v>n/a</v>
          </cell>
          <cell r="AB29" t="str">
            <v>n/a</v>
          </cell>
          <cell r="AC29" t="str">
            <v>n/a</v>
          </cell>
          <cell r="AD29" t="str">
            <v>n/a</v>
          </cell>
          <cell r="AE29" t="str">
            <v>n/a</v>
          </cell>
          <cell r="AF29" t="str">
            <v>n/a</v>
          </cell>
          <cell r="AG29" t="str">
            <v>n/a</v>
          </cell>
          <cell r="AH29" t="str">
            <v>n/a</v>
          </cell>
          <cell r="AI29" t="str">
            <v>n/a</v>
          </cell>
          <cell r="AJ29" t="str">
            <v>n/a</v>
          </cell>
        </row>
        <row r="30">
          <cell r="C30" t="str">
            <v>Week 1</v>
          </cell>
          <cell r="M30" t="str">
            <v>Y &amp; H - All Pregnant Women %</v>
          </cell>
          <cell r="N30" t="str">
            <v>n/a</v>
          </cell>
          <cell r="O30">
            <v>2.9000000000000001E-2</v>
          </cell>
          <cell r="P30">
            <v>4.8000000000000001E-2</v>
          </cell>
          <cell r="Q30">
            <v>9.1999999999999998E-2</v>
          </cell>
          <cell r="R30">
            <v>0.154</v>
          </cell>
          <cell r="S30">
            <v>0.21299999999999999</v>
          </cell>
          <cell r="T30">
            <v>0.26200000000000001</v>
          </cell>
          <cell r="U30">
            <v>0.29499999999999998</v>
          </cell>
          <cell r="V30" t="str">
            <v>n/a</v>
          </cell>
          <cell r="W30" t="str">
            <v>n/a</v>
          </cell>
          <cell r="X30" t="str">
            <v>n/a</v>
          </cell>
          <cell r="Y30" t="str">
            <v>n/a</v>
          </cell>
          <cell r="Z30" t="str">
            <v>n/a</v>
          </cell>
          <cell r="AA30" t="str">
            <v>n/a</v>
          </cell>
          <cell r="AB30" t="str">
            <v>n/a</v>
          </cell>
          <cell r="AC30" t="str">
            <v>n/a</v>
          </cell>
          <cell r="AD30" t="str">
            <v>n/a</v>
          </cell>
          <cell r="AE30" t="str">
            <v>n/a</v>
          </cell>
          <cell r="AF30" t="str">
            <v>n/a</v>
          </cell>
          <cell r="AG30" t="str">
            <v>n/a</v>
          </cell>
          <cell r="AH30" t="str">
            <v>n/a</v>
          </cell>
          <cell r="AI30" t="str">
            <v>n/a</v>
          </cell>
          <cell r="AJ30" t="str">
            <v>n/a</v>
          </cell>
        </row>
        <row r="32">
          <cell r="M32" t="str">
            <v>National- 65 and over %</v>
          </cell>
          <cell r="N32" t="str">
            <v>n/a</v>
          </cell>
          <cell r="O32" t="str">
            <v>n/a</v>
          </cell>
          <cell r="P32" t="str">
            <v>n/a</v>
          </cell>
          <cell r="Q32">
            <v>0.36699999999999999</v>
          </cell>
          <cell r="R32">
            <v>0.47499999999999998</v>
          </cell>
          <cell r="S32">
            <v>0.57199999999999995</v>
          </cell>
          <cell r="T32">
            <v>0.63600000000000001</v>
          </cell>
          <cell r="U32">
            <v>0.67600000000000005</v>
          </cell>
          <cell r="V32" t="str">
            <v>n/a</v>
          </cell>
          <cell r="W32">
            <v>0.73199999999999998</v>
          </cell>
          <cell r="X32">
            <v>0.75</v>
          </cell>
          <cell r="Y32">
            <v>0.77</v>
          </cell>
          <cell r="Z32" t="str">
            <v>n/a</v>
          </cell>
          <cell r="AA32">
            <v>0.79400000000000004</v>
          </cell>
          <cell r="AB32" t="str">
            <v>n/a</v>
          </cell>
          <cell r="AC32">
            <v>0.80200000000000005</v>
          </cell>
          <cell r="AD32">
            <v>0.80400000000000005</v>
          </cell>
          <cell r="AE32" t="str">
            <v>n/a</v>
          </cell>
          <cell r="AF32" t="str">
            <v>n/a</v>
          </cell>
          <cell r="AG32" t="str">
            <v>n/a</v>
          </cell>
          <cell r="AH32" t="str">
            <v>n/a</v>
          </cell>
          <cell r="AI32" t="str">
            <v>n/a</v>
          </cell>
          <cell r="AJ32" t="str">
            <v>n/a</v>
          </cell>
        </row>
        <row r="33">
          <cell r="M33" t="str">
            <v>National - Under 65 (at-risk only) %</v>
          </cell>
          <cell r="N33" t="str">
            <v>n/a</v>
          </cell>
          <cell r="O33" t="str">
            <v>n/a</v>
          </cell>
          <cell r="P33" t="str">
            <v>n/a</v>
          </cell>
          <cell r="Q33">
            <v>7.5999999999999998E-2</v>
          </cell>
          <cell r="R33">
            <v>0.12</v>
          </cell>
          <cell r="S33">
            <v>0.16400000000000001</v>
          </cell>
          <cell r="T33">
            <v>0.245</v>
          </cell>
          <cell r="U33">
            <v>0.311</v>
          </cell>
          <cell r="V33" t="str">
            <v>n/a</v>
          </cell>
          <cell r="W33">
            <v>0.38500000000000001</v>
          </cell>
          <cell r="X33">
            <v>0.41199999999999998</v>
          </cell>
          <cell r="Y33">
            <v>0.44600000000000001</v>
          </cell>
          <cell r="Z33" t="str">
            <v>n/a</v>
          </cell>
          <cell r="AA33">
            <v>0.49099999999999999</v>
          </cell>
          <cell r="AB33" t="str">
            <v>n/a</v>
          </cell>
          <cell r="AC33">
            <v>0.53100000000000003</v>
          </cell>
          <cell r="AD33">
            <v>0.51600000000000001</v>
          </cell>
          <cell r="AE33" t="str">
            <v>n/a</v>
          </cell>
          <cell r="AF33" t="str">
            <v>n/a</v>
          </cell>
          <cell r="AG33" t="str">
            <v>n/a</v>
          </cell>
          <cell r="AH33" t="str">
            <v>n/a</v>
          </cell>
          <cell r="AI33" t="str">
            <v>n/a</v>
          </cell>
          <cell r="AJ33" t="str">
            <v>n/a</v>
          </cell>
        </row>
        <row r="34">
          <cell r="M34" t="str">
            <v>National - All Pregnant Women %</v>
          </cell>
          <cell r="N34" t="str">
            <v>n/a</v>
          </cell>
          <cell r="O34" t="str">
            <v>n/a</v>
          </cell>
          <cell r="P34" t="str">
            <v>n/a</v>
          </cell>
          <cell r="Q34">
            <v>0.08</v>
          </cell>
          <cell r="R34">
            <v>0.13</v>
          </cell>
          <cell r="S34">
            <v>0.18099999999999999</v>
          </cell>
          <cell r="T34">
            <v>0.223</v>
          </cell>
          <cell r="U34">
            <v>0.253</v>
          </cell>
          <cell r="V34" t="str">
            <v>n/a</v>
          </cell>
          <cell r="W34">
            <v>0.29699999999999999</v>
          </cell>
          <cell r="X34">
            <v>0.32200000000000001</v>
          </cell>
          <cell r="Y34">
            <v>0.33900000000000002</v>
          </cell>
          <cell r="Z34" t="str">
            <v>n/a</v>
          </cell>
          <cell r="AA34">
            <v>0.41799999999999998</v>
          </cell>
          <cell r="AB34" t="str">
            <v>n/a</v>
          </cell>
          <cell r="AC34">
            <v>0.43</v>
          </cell>
          <cell r="AD34">
            <v>0.43099999999999999</v>
          </cell>
          <cell r="AE34" t="str">
            <v>n/a</v>
          </cell>
          <cell r="AF34" t="str">
            <v>n/a</v>
          </cell>
          <cell r="AG34" t="str">
            <v>n/a</v>
          </cell>
          <cell r="AH34" t="str">
            <v>n/a</v>
          </cell>
          <cell r="AI34" t="str">
            <v>n/a</v>
          </cell>
          <cell r="AJ34" t="str">
            <v>n/a</v>
          </cell>
        </row>
        <row r="38">
          <cell r="N38" t="str">
            <v>65 and over %</v>
          </cell>
          <cell r="O38" t="str">
            <v>Under 65 (at-risk only) %</v>
          </cell>
          <cell r="P38" t="str">
            <v>All Pregnant Women %</v>
          </cell>
          <cell r="Q38" t="str">
            <v>All Children Age 2-10 Years %</v>
          </cell>
          <cell r="R38" t="str">
            <v>50 to under 65 %</v>
          </cell>
        </row>
        <row r="39">
          <cell r="M39" t="str">
            <v>Week 37</v>
          </cell>
          <cell r="N39">
            <v>5</v>
          </cell>
          <cell r="O39">
            <v>8</v>
          </cell>
          <cell r="P39">
            <v>11</v>
          </cell>
          <cell r="Q39">
            <v>14</v>
          </cell>
        </row>
        <row r="40">
          <cell r="M40" t="str">
            <v>Week 38</v>
          </cell>
          <cell r="N40">
            <v>17</v>
          </cell>
          <cell r="O40">
            <v>20</v>
          </cell>
          <cell r="P40">
            <v>23</v>
          </cell>
          <cell r="Q40">
            <v>26</v>
          </cell>
        </row>
        <row r="41">
          <cell r="M41" t="str">
            <v>Week 39</v>
          </cell>
          <cell r="N41">
            <v>29</v>
          </cell>
          <cell r="O41">
            <v>32</v>
          </cell>
          <cell r="P41">
            <v>35</v>
          </cell>
          <cell r="Q41">
            <v>38</v>
          </cell>
        </row>
        <row r="42">
          <cell r="M42" t="str">
            <v>Week 40</v>
          </cell>
          <cell r="N42">
            <v>41</v>
          </cell>
          <cell r="O42">
            <v>44</v>
          </cell>
          <cell r="P42">
            <v>47</v>
          </cell>
          <cell r="Q42">
            <v>50</v>
          </cell>
        </row>
        <row r="43">
          <cell r="M43" t="str">
            <v>Week 41</v>
          </cell>
          <cell r="N43">
            <v>53</v>
          </cell>
          <cell r="O43">
            <v>56</v>
          </cell>
          <cell r="P43">
            <v>59</v>
          </cell>
          <cell r="Q43">
            <v>62</v>
          </cell>
        </row>
        <row r="44">
          <cell r="M44" t="str">
            <v>Week 42</v>
          </cell>
          <cell r="N44">
            <v>65</v>
          </cell>
          <cell r="O44">
            <v>68</v>
          </cell>
          <cell r="P44">
            <v>71</v>
          </cell>
          <cell r="Q44">
            <v>74</v>
          </cell>
        </row>
        <row r="45">
          <cell r="M45" t="str">
            <v>Week 43</v>
          </cell>
          <cell r="N45">
            <v>77</v>
          </cell>
          <cell r="O45">
            <v>80</v>
          </cell>
          <cell r="P45">
            <v>83</v>
          </cell>
          <cell r="Q45">
            <v>86</v>
          </cell>
        </row>
        <row r="46">
          <cell r="M46" t="str">
            <v>Week 44</v>
          </cell>
          <cell r="N46">
            <v>89</v>
          </cell>
          <cell r="O46">
            <v>92</v>
          </cell>
          <cell r="P46">
            <v>95</v>
          </cell>
          <cell r="Q46">
            <v>98</v>
          </cell>
        </row>
        <row r="47">
          <cell r="M47" t="str">
            <v>Week 45</v>
          </cell>
          <cell r="N47">
            <v>101</v>
          </cell>
          <cell r="O47">
            <v>104</v>
          </cell>
          <cell r="P47">
            <v>107</v>
          </cell>
          <cell r="Q47">
            <v>110</v>
          </cell>
        </row>
        <row r="48">
          <cell r="M48" t="str">
            <v>Week 46</v>
          </cell>
          <cell r="N48">
            <v>113</v>
          </cell>
          <cell r="O48">
            <v>116</v>
          </cell>
          <cell r="P48">
            <v>119</v>
          </cell>
          <cell r="Q48">
            <v>122</v>
          </cell>
        </row>
        <row r="49">
          <cell r="M49" t="str">
            <v>Week 47</v>
          </cell>
          <cell r="N49">
            <v>125</v>
          </cell>
          <cell r="O49">
            <v>128</v>
          </cell>
          <cell r="P49">
            <v>131</v>
          </cell>
          <cell r="Q49">
            <v>134</v>
          </cell>
        </row>
        <row r="50">
          <cell r="M50" t="str">
            <v>Week 48</v>
          </cell>
          <cell r="N50">
            <v>149</v>
          </cell>
          <cell r="O50">
            <v>152</v>
          </cell>
          <cell r="P50">
            <v>155</v>
          </cell>
          <cell r="Q50">
            <v>158</v>
          </cell>
        </row>
        <row r="51">
          <cell r="M51" t="str">
            <v>Week 49</v>
          </cell>
          <cell r="N51">
            <v>161</v>
          </cell>
          <cell r="O51">
            <v>164</v>
          </cell>
          <cell r="P51">
            <v>167</v>
          </cell>
          <cell r="Q51">
            <v>170</v>
          </cell>
          <cell r="R51">
            <v>173</v>
          </cell>
        </row>
        <row r="52">
          <cell r="M52" t="str">
            <v>Week 50</v>
          </cell>
          <cell r="N52">
            <v>176</v>
          </cell>
          <cell r="O52">
            <v>179</v>
          </cell>
          <cell r="P52">
            <v>182</v>
          </cell>
          <cell r="Q52">
            <v>185</v>
          </cell>
          <cell r="R52">
            <v>188</v>
          </cell>
        </row>
        <row r="53">
          <cell r="M53" t="str">
            <v>Week 51</v>
          </cell>
          <cell r="N53">
            <v>191</v>
          </cell>
          <cell r="O53">
            <v>194</v>
          </cell>
          <cell r="P53">
            <v>197</v>
          </cell>
          <cell r="Q53">
            <v>200</v>
          </cell>
          <cell r="R53">
            <v>203</v>
          </cell>
        </row>
        <row r="54">
          <cell r="M54" t="str">
            <v>Week 52</v>
          </cell>
          <cell r="N54">
            <v>206</v>
          </cell>
          <cell r="O54">
            <v>209</v>
          </cell>
          <cell r="P54">
            <v>212</v>
          </cell>
          <cell r="Q54">
            <v>215</v>
          </cell>
          <cell r="R54">
            <v>218</v>
          </cell>
        </row>
        <row r="55">
          <cell r="M55" t="str">
            <v>Week 53</v>
          </cell>
          <cell r="N55">
            <v>221</v>
          </cell>
          <cell r="O55">
            <v>224</v>
          </cell>
          <cell r="P55">
            <v>227</v>
          </cell>
          <cell r="Q55">
            <v>230</v>
          </cell>
          <cell r="R55">
            <v>233</v>
          </cell>
        </row>
        <row r="56">
          <cell r="M56" t="str">
            <v>Week 1</v>
          </cell>
          <cell r="N56">
            <v>236</v>
          </cell>
          <cell r="O56">
            <v>239</v>
          </cell>
          <cell r="P56">
            <v>242</v>
          </cell>
          <cell r="Q56">
            <v>245</v>
          </cell>
          <cell r="R56">
            <v>248</v>
          </cell>
        </row>
        <row r="57">
          <cell r="M57" t="str">
            <v>Week 2</v>
          </cell>
          <cell r="N57">
            <v>-1</v>
          </cell>
          <cell r="O57">
            <v>-1</v>
          </cell>
          <cell r="P57">
            <v>-1</v>
          </cell>
          <cell r="Q57">
            <v>-1</v>
          </cell>
          <cell r="R57">
            <v>-1</v>
          </cell>
        </row>
        <row r="58">
          <cell r="M58" t="str">
            <v>Week 3</v>
          </cell>
          <cell r="N58">
            <v>-1</v>
          </cell>
          <cell r="O58">
            <v>-1</v>
          </cell>
          <cell r="P58">
            <v>-1</v>
          </cell>
          <cell r="Q58">
            <v>-1</v>
          </cell>
          <cell r="R58">
            <v>-1</v>
          </cell>
        </row>
        <row r="59">
          <cell r="M59" t="str">
            <v>Week 4</v>
          </cell>
          <cell r="N59">
            <v>-1</v>
          </cell>
          <cell r="O59">
            <v>-1</v>
          </cell>
          <cell r="P59">
            <v>-1</v>
          </cell>
          <cell r="Q59">
            <v>-1</v>
          </cell>
          <cell r="R59">
            <v>-1</v>
          </cell>
        </row>
        <row r="60">
          <cell r="M60" t="str">
            <v>Month October 20</v>
          </cell>
          <cell r="N60">
            <v>137</v>
          </cell>
          <cell r="O60">
            <v>140</v>
          </cell>
          <cell r="P60">
            <v>143</v>
          </cell>
          <cell r="Q60">
            <v>146</v>
          </cell>
        </row>
        <row r="61">
          <cell r="M61" t="str">
            <v>Month November 20</v>
          </cell>
          <cell r="N61">
            <v>251</v>
          </cell>
          <cell r="O61">
            <v>254</v>
          </cell>
          <cell r="P61">
            <v>257</v>
          </cell>
          <cell r="Q61">
            <v>260</v>
          </cell>
          <cell r="R61">
            <v>263</v>
          </cell>
        </row>
        <row r="63">
          <cell r="L63">
            <v>1</v>
          </cell>
          <cell r="N63" t="str">
            <v>Week 37</v>
          </cell>
          <cell r="O63" t="str">
            <v>Week 38</v>
          </cell>
          <cell r="P63" t="str">
            <v>Week 39</v>
          </cell>
          <cell r="Q63" t="str">
            <v>Week 40</v>
          </cell>
          <cell r="R63" t="str">
            <v>Week 41</v>
          </cell>
          <cell r="S63" t="str">
            <v>Week 42</v>
          </cell>
          <cell r="T63" t="str">
            <v>Week 43</v>
          </cell>
          <cell r="U63" t="str">
            <v>Week 44</v>
          </cell>
          <cell r="V63" t="str">
            <v>Week 45</v>
          </cell>
          <cell r="W63" t="str">
            <v>Week 46</v>
          </cell>
          <cell r="X63" t="str">
            <v>Week 47</v>
          </cell>
          <cell r="Y63" t="str">
            <v>Week 48</v>
          </cell>
          <cell r="Z63" t="str">
            <v>Week 49</v>
          </cell>
          <cell r="AA63" t="str">
            <v>Week 50</v>
          </cell>
        </row>
        <row r="64">
          <cell r="L64">
            <v>2</v>
          </cell>
          <cell r="M64" t="str">
            <v>No 2019-20 - 65 and over %</v>
          </cell>
          <cell r="N64" t="str">
            <v>n/a</v>
          </cell>
          <cell r="O64" t="str">
            <v>n/a</v>
          </cell>
          <cell r="P64" t="str">
            <v>n/a</v>
          </cell>
          <cell r="Q64" t="str">
            <v>n/a</v>
          </cell>
          <cell r="R64" t="str">
            <v>n/a</v>
          </cell>
          <cell r="S64" t="str">
            <v>n/a</v>
          </cell>
          <cell r="T64" t="str">
            <v>n/a</v>
          </cell>
          <cell r="U64" t="str">
            <v>n/a</v>
          </cell>
          <cell r="V64" t="str">
            <v>n/a</v>
          </cell>
          <cell r="W64" t="str">
            <v>n/a</v>
          </cell>
          <cell r="X64" t="str">
            <v>n/a</v>
          </cell>
          <cell r="Y64">
            <v>91568</v>
          </cell>
          <cell r="Z64">
            <v>95273</v>
          </cell>
          <cell r="AA64">
            <v>96212</v>
          </cell>
        </row>
        <row r="65">
          <cell r="L65">
            <v>3</v>
          </cell>
          <cell r="M65" t="str">
            <v>No 2019-20 - Under 65 (at-risk only) %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 t="str">
            <v>n/a</v>
          </cell>
          <cell r="T65" t="str">
            <v>n/a</v>
          </cell>
          <cell r="U65" t="str">
            <v>n/a</v>
          </cell>
          <cell r="V65" t="str">
            <v>n/a</v>
          </cell>
          <cell r="W65" t="str">
            <v>n/a</v>
          </cell>
          <cell r="X65" t="str">
            <v>n/a</v>
          </cell>
          <cell r="Y65">
            <v>33748</v>
          </cell>
          <cell r="Z65">
            <v>37038</v>
          </cell>
          <cell r="AA65">
            <v>38636</v>
          </cell>
        </row>
        <row r="66">
          <cell r="L66">
            <v>4</v>
          </cell>
          <cell r="M66" t="str">
            <v>No 2019-20 - All Pregnant Women %</v>
          </cell>
          <cell r="N66" t="str">
            <v>n/a</v>
          </cell>
          <cell r="O66" t="str">
            <v>n/a</v>
          </cell>
          <cell r="P66" t="str">
            <v>n/a</v>
          </cell>
          <cell r="Q66" t="str">
            <v>n/a</v>
          </cell>
          <cell r="R66" t="str">
            <v>n/a</v>
          </cell>
          <cell r="S66" t="str">
            <v>n/a</v>
          </cell>
          <cell r="T66" t="str">
            <v>n/a</v>
          </cell>
          <cell r="U66" t="str">
            <v>n/a</v>
          </cell>
          <cell r="V66" t="str">
            <v>n/a</v>
          </cell>
          <cell r="W66" t="str">
            <v>n/a</v>
          </cell>
          <cell r="X66" t="str">
            <v>n/a</v>
          </cell>
          <cell r="Y66">
            <v>3137</v>
          </cell>
          <cell r="Z66">
            <v>3403</v>
          </cell>
          <cell r="AA66">
            <v>3573</v>
          </cell>
        </row>
        <row r="67">
          <cell r="L67">
            <v>5</v>
          </cell>
          <cell r="M67" t="str">
            <v>No 2019-20 - All Children Age 2-10 Years %</v>
          </cell>
          <cell r="N67" t="str">
            <v>n/a</v>
          </cell>
          <cell r="O67" t="str">
            <v>n/a</v>
          </cell>
          <cell r="P67" t="str">
            <v>n/a</v>
          </cell>
          <cell r="Q67" t="str">
            <v>n/a</v>
          </cell>
          <cell r="R67" t="str">
            <v>n/a</v>
          </cell>
          <cell r="S67" t="str">
            <v>n/a</v>
          </cell>
          <cell r="T67" t="str">
            <v>n/a</v>
          </cell>
          <cell r="U67" t="str">
            <v>n/a</v>
          </cell>
          <cell r="V67" t="str">
            <v>n/a</v>
          </cell>
          <cell r="W67" t="str">
            <v>n/a</v>
          </cell>
          <cell r="X67" t="str">
            <v>n/a</v>
          </cell>
          <cell r="Y67">
            <v>13049</v>
          </cell>
          <cell r="Z67">
            <v>14820</v>
          </cell>
          <cell r="AA67">
            <v>16716</v>
          </cell>
        </row>
        <row r="68">
          <cell r="L68">
            <v>6</v>
          </cell>
          <cell r="Y68">
            <v>141502</v>
          </cell>
          <cell r="Z68">
            <v>150534</v>
          </cell>
          <cell r="AA68">
            <v>155137</v>
          </cell>
        </row>
        <row r="69">
          <cell r="L69">
            <v>7</v>
          </cell>
          <cell r="M69" t="str">
            <v>Dom 2019-20 - 65 and over %</v>
          </cell>
          <cell r="N69" t="str">
            <v>n/a</v>
          </cell>
          <cell r="O69" t="str">
            <v>n/a</v>
          </cell>
          <cell r="P69" t="str">
            <v>n/a</v>
          </cell>
          <cell r="Q69" t="str">
            <v>n/a</v>
          </cell>
          <cell r="R69" t="str">
            <v>n/a</v>
          </cell>
          <cell r="S69" t="str">
            <v>n/a</v>
          </cell>
          <cell r="T69" t="str">
            <v>n/a</v>
          </cell>
          <cell r="U69" t="str">
            <v>n/a</v>
          </cell>
          <cell r="V69" t="str">
            <v>n/a</v>
          </cell>
          <cell r="W69" t="str">
            <v>n/a</v>
          </cell>
          <cell r="X69" t="str">
            <v>n/a</v>
          </cell>
          <cell r="Y69">
            <v>128493</v>
          </cell>
          <cell r="Z69">
            <v>131812</v>
          </cell>
          <cell r="AA69">
            <v>131667</v>
          </cell>
        </row>
        <row r="70">
          <cell r="L70">
            <v>8</v>
          </cell>
          <cell r="M70" t="str">
            <v>Dom 2019-20 - Under 65 (at-risk only) %</v>
          </cell>
          <cell r="N70" t="str">
            <v>n/a</v>
          </cell>
          <cell r="O70" t="str">
            <v>n/a</v>
          </cell>
          <cell r="P70" t="str">
            <v>n/a</v>
          </cell>
          <cell r="Q70" t="str">
            <v>n/a</v>
          </cell>
          <cell r="R70" t="str">
            <v>n/a</v>
          </cell>
          <cell r="S70" t="str">
            <v>n/a</v>
          </cell>
          <cell r="T70" t="str">
            <v>n/a</v>
          </cell>
          <cell r="U70" t="str">
            <v>n/a</v>
          </cell>
          <cell r="V70" t="str">
            <v>n/a</v>
          </cell>
          <cell r="W70" t="str">
            <v>n/a</v>
          </cell>
          <cell r="X70" t="str">
            <v>n/a</v>
          </cell>
          <cell r="Y70">
            <v>100229</v>
          </cell>
          <cell r="Z70">
            <v>103627</v>
          </cell>
          <cell r="AA70">
            <v>103932</v>
          </cell>
        </row>
        <row r="71">
          <cell r="L71">
            <v>9</v>
          </cell>
          <cell r="M71" t="str">
            <v>Dom 2019-20 - All Pregnant Women %</v>
          </cell>
          <cell r="N71" t="str">
            <v>n/a</v>
          </cell>
          <cell r="O71" t="str">
            <v>n/a</v>
          </cell>
          <cell r="P71" t="str">
            <v>n/a</v>
          </cell>
          <cell r="Q71" t="str">
            <v>n/a</v>
          </cell>
          <cell r="R71" t="str">
            <v>n/a</v>
          </cell>
          <cell r="S71" t="str">
            <v>n/a</v>
          </cell>
          <cell r="T71" t="str">
            <v>n/a</v>
          </cell>
          <cell r="U71" t="str">
            <v>n/a</v>
          </cell>
          <cell r="V71" t="str">
            <v>n/a</v>
          </cell>
          <cell r="W71" t="str">
            <v>n/a</v>
          </cell>
          <cell r="X71" t="str">
            <v>n/a</v>
          </cell>
          <cell r="Y71">
            <v>7392</v>
          </cell>
          <cell r="Z71">
            <v>7770</v>
          </cell>
          <cell r="AA71">
            <v>7923</v>
          </cell>
        </row>
        <row r="72">
          <cell r="L72">
            <v>10</v>
          </cell>
          <cell r="M72" t="str">
            <v>Dom  2019-20 - All Children Age 2-10 Years %</v>
          </cell>
          <cell r="N72" t="str">
            <v>n/a</v>
          </cell>
          <cell r="O72" t="str">
            <v>n/a</v>
          </cell>
          <cell r="P72" t="str">
            <v>n/a</v>
          </cell>
          <cell r="Q72" t="str">
            <v>n/a</v>
          </cell>
          <cell r="R72" t="str">
            <v>n/a</v>
          </cell>
          <cell r="S72" t="str">
            <v>n/a</v>
          </cell>
          <cell r="T72" t="str">
            <v>n/a</v>
          </cell>
          <cell r="U72" t="str">
            <v>n/a</v>
          </cell>
          <cell r="V72" t="str">
            <v>n/a</v>
          </cell>
          <cell r="W72" t="str">
            <v>n/a</v>
          </cell>
          <cell r="X72" t="str">
            <v>n/a</v>
          </cell>
          <cell r="Y72">
            <v>94085</v>
          </cell>
          <cell r="Z72">
            <v>96011</v>
          </cell>
          <cell r="AA72">
            <v>95993</v>
          </cell>
        </row>
        <row r="73">
          <cell r="L73">
            <v>11</v>
          </cell>
          <cell r="Y73">
            <v>330199</v>
          </cell>
          <cell r="Z73">
            <v>339220</v>
          </cell>
          <cell r="AA73">
            <v>339515</v>
          </cell>
        </row>
        <row r="74">
          <cell r="L74">
            <v>12</v>
          </cell>
          <cell r="M74" t="str">
            <v>% 2019-20 - 65 and over %</v>
          </cell>
          <cell r="N74" t="str">
            <v>n/a</v>
          </cell>
          <cell r="O74" t="str">
            <v>n/a</v>
          </cell>
          <cell r="P74" t="str">
            <v>n/a</v>
          </cell>
          <cell r="Q74" t="str">
            <v>n/a</v>
          </cell>
          <cell r="R74" t="str">
            <v>n/a</v>
          </cell>
          <cell r="S74" t="str">
            <v>n/a</v>
          </cell>
          <cell r="T74" t="str">
            <v>n/a</v>
          </cell>
          <cell r="U74" t="str">
            <v>n/a</v>
          </cell>
          <cell r="V74" t="str">
            <v>n/a</v>
          </cell>
          <cell r="W74" t="str">
            <v>n/a</v>
          </cell>
          <cell r="X74" t="str">
            <v>n/a</v>
          </cell>
          <cell r="Y74">
            <v>0.71263026001416419</v>
          </cell>
          <cell r="Z74">
            <v>0.72279458622887138</v>
          </cell>
          <cell r="AA74">
            <v>0.7307222007032893</v>
          </cell>
        </row>
        <row r="75">
          <cell r="L75">
            <v>13</v>
          </cell>
          <cell r="M75" t="str">
            <v>% 2019-20 - Under 65 (at-risk only) %</v>
          </cell>
          <cell r="N75" t="str">
            <v>n/a</v>
          </cell>
          <cell r="O75" t="str">
            <v>n/a</v>
          </cell>
          <cell r="P75" t="str">
            <v>n/a</v>
          </cell>
          <cell r="Q75" t="str">
            <v>n/a</v>
          </cell>
          <cell r="R75" t="str">
            <v>n/a</v>
          </cell>
          <cell r="S75" t="str">
            <v>n/a</v>
          </cell>
          <cell r="T75" t="str">
            <v>n/a</v>
          </cell>
          <cell r="U75" t="str">
            <v>n/a</v>
          </cell>
          <cell r="V75" t="str">
            <v>n/a</v>
          </cell>
          <cell r="W75" t="str">
            <v>n/a</v>
          </cell>
          <cell r="X75" t="str">
            <v>n/a</v>
          </cell>
          <cell r="Y75">
            <v>0.33670893653533407</v>
          </cell>
          <cell r="Z75">
            <v>0.35741650342092313</v>
          </cell>
          <cell r="AA75">
            <v>0.37174306277181235</v>
          </cell>
        </row>
        <row r="76">
          <cell r="L76">
            <v>14</v>
          </cell>
          <cell r="M76" t="str">
            <v>% 2019-20 - All Pregnant Women %</v>
          </cell>
          <cell r="N76" t="str">
            <v>n/a</v>
          </cell>
          <cell r="O76" t="str">
            <v>n/a</v>
          </cell>
          <cell r="P76" t="str">
            <v>n/a</v>
          </cell>
          <cell r="Q76" t="str">
            <v>n/a</v>
          </cell>
          <cell r="R76" t="str">
            <v>n/a</v>
          </cell>
          <cell r="S76" t="str">
            <v>n/a</v>
          </cell>
          <cell r="T76" t="str">
            <v>n/a</v>
          </cell>
          <cell r="U76" t="str">
            <v>n/a</v>
          </cell>
          <cell r="V76" t="str">
            <v>n/a</v>
          </cell>
          <cell r="W76" t="str">
            <v>n/a</v>
          </cell>
          <cell r="X76" t="str">
            <v>n/a</v>
          </cell>
          <cell r="Y76">
            <v>0.4243777056277056</v>
          </cell>
          <cell r="Z76">
            <v>0.43796653796653795</v>
          </cell>
          <cell r="AA76">
            <v>0.45096554335478983</v>
          </cell>
        </row>
        <row r="77">
          <cell r="L77">
            <v>15</v>
          </cell>
          <cell r="M77" t="str">
            <v>% 2019-20 - All Children Age 2-10 Years %</v>
          </cell>
          <cell r="N77" t="str">
            <v>n/a</v>
          </cell>
          <cell r="O77" t="str">
            <v>n/a</v>
          </cell>
          <cell r="P77" t="str">
            <v>n/a</v>
          </cell>
          <cell r="Q77" t="str">
            <v>n/a</v>
          </cell>
          <cell r="R77" t="str">
            <v>n/a</v>
          </cell>
          <cell r="S77" t="str">
            <v>n/a</v>
          </cell>
          <cell r="T77" t="str">
            <v>n/a</v>
          </cell>
          <cell r="U77" t="str">
            <v>n/a</v>
          </cell>
          <cell r="V77" t="str">
            <v>n/a</v>
          </cell>
          <cell r="W77" t="str">
            <v>n/a</v>
          </cell>
          <cell r="X77" t="str">
            <v>n/a</v>
          </cell>
          <cell r="Y77">
            <v>0.13869373438911622</v>
          </cell>
          <cell r="Z77">
            <v>0.15435731322452637</v>
          </cell>
          <cell r="AA77">
            <v>0.17413769754044567</v>
          </cell>
        </row>
        <row r="78">
          <cell r="L78">
            <v>16</v>
          </cell>
          <cell r="Y78">
            <v>0.42853551948976221</v>
          </cell>
          <cell r="Z78">
            <v>0.44376510818937565</v>
          </cell>
          <cell r="AA78">
            <v>0.45693710145354405</v>
          </cell>
        </row>
        <row r="80">
          <cell r="M80" t="str">
            <v xml:space="preserve">Comp 2019-20 - Main </v>
          </cell>
          <cell r="Y80">
            <v>91</v>
          </cell>
          <cell r="Z80">
            <v>94</v>
          </cell>
          <cell r="AA80">
            <v>94</v>
          </cell>
        </row>
        <row r="81">
          <cell r="M81" t="str">
            <v>Comp 2019-20 - All Children Age 2-10 Years</v>
          </cell>
          <cell r="Y81">
            <v>92</v>
          </cell>
          <cell r="Z81">
            <v>94</v>
          </cell>
          <cell r="AA81">
            <v>94</v>
          </cell>
        </row>
      </sheetData>
      <sheetData sheetId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  <cell r="EG1">
            <v>136</v>
          </cell>
          <cell r="EH1">
            <v>137</v>
          </cell>
          <cell r="EI1">
            <v>138</v>
          </cell>
          <cell r="EJ1">
            <v>139</v>
          </cell>
          <cell r="EK1">
            <v>140</v>
          </cell>
          <cell r="EL1">
            <v>141</v>
          </cell>
          <cell r="EM1">
            <v>142</v>
          </cell>
          <cell r="EN1">
            <v>143</v>
          </cell>
          <cell r="EO1">
            <v>144</v>
          </cell>
          <cell r="EP1">
            <v>145</v>
          </cell>
          <cell r="EQ1">
            <v>146</v>
          </cell>
          <cell r="ER1">
            <v>147</v>
          </cell>
          <cell r="ES1">
            <v>148</v>
          </cell>
          <cell r="ET1">
            <v>149</v>
          </cell>
          <cell r="EU1">
            <v>150</v>
          </cell>
          <cell r="EV1">
            <v>151</v>
          </cell>
          <cell r="EW1">
            <v>152</v>
          </cell>
          <cell r="EX1">
            <v>153</v>
          </cell>
          <cell r="EY1">
            <v>154</v>
          </cell>
          <cell r="EZ1">
            <v>155</v>
          </cell>
          <cell r="FA1">
            <v>156</v>
          </cell>
          <cell r="FB1">
            <v>157</v>
          </cell>
          <cell r="FC1">
            <v>158</v>
          </cell>
          <cell r="FD1">
            <v>159</v>
          </cell>
          <cell r="FE1">
            <v>160</v>
          </cell>
          <cell r="FF1">
            <v>161</v>
          </cell>
          <cell r="FG1">
            <v>162</v>
          </cell>
          <cell r="FH1">
            <v>163</v>
          </cell>
          <cell r="FI1">
            <v>164</v>
          </cell>
          <cell r="FJ1">
            <v>165</v>
          </cell>
          <cell r="FK1">
            <v>166</v>
          </cell>
          <cell r="FL1">
            <v>167</v>
          </cell>
          <cell r="FM1">
            <v>168</v>
          </cell>
          <cell r="FN1">
            <v>169</v>
          </cell>
          <cell r="FO1">
            <v>170</v>
          </cell>
          <cell r="FP1">
            <v>171</v>
          </cell>
          <cell r="FQ1">
            <v>172</v>
          </cell>
          <cell r="FR1">
            <v>173</v>
          </cell>
          <cell r="FS1">
            <v>174</v>
          </cell>
          <cell r="FT1">
            <v>175</v>
          </cell>
          <cell r="FU1">
            <v>176</v>
          </cell>
          <cell r="FV1">
            <v>177</v>
          </cell>
          <cell r="FW1">
            <v>178</v>
          </cell>
          <cell r="FX1">
            <v>179</v>
          </cell>
          <cell r="FY1">
            <v>180</v>
          </cell>
          <cell r="FZ1">
            <v>181</v>
          </cell>
          <cell r="GA1">
            <v>182</v>
          </cell>
          <cell r="GB1">
            <v>183</v>
          </cell>
          <cell r="GC1">
            <v>184</v>
          </cell>
          <cell r="GD1">
            <v>185</v>
          </cell>
          <cell r="GE1">
            <v>186</v>
          </cell>
          <cell r="GF1">
            <v>187</v>
          </cell>
          <cell r="GG1">
            <v>188</v>
          </cell>
          <cell r="GH1">
            <v>189</v>
          </cell>
          <cell r="GI1">
            <v>190</v>
          </cell>
          <cell r="GJ1">
            <v>191</v>
          </cell>
          <cell r="GK1">
            <v>192</v>
          </cell>
          <cell r="GL1">
            <v>193</v>
          </cell>
          <cell r="GM1">
            <v>194</v>
          </cell>
          <cell r="GN1">
            <v>195</v>
          </cell>
          <cell r="GO1">
            <v>196</v>
          </cell>
          <cell r="GP1">
            <v>197</v>
          </cell>
          <cell r="GQ1">
            <v>198</v>
          </cell>
          <cell r="GR1">
            <v>199</v>
          </cell>
          <cell r="GS1">
            <v>200</v>
          </cell>
          <cell r="GT1">
            <v>201</v>
          </cell>
          <cell r="GU1">
            <v>202</v>
          </cell>
          <cell r="GV1">
            <v>203</v>
          </cell>
          <cell r="GW1">
            <v>204</v>
          </cell>
          <cell r="GX1">
            <v>205</v>
          </cell>
          <cell r="GY1">
            <v>206</v>
          </cell>
          <cell r="GZ1">
            <v>207</v>
          </cell>
          <cell r="HA1">
            <v>208</v>
          </cell>
          <cell r="HB1">
            <v>209</v>
          </cell>
          <cell r="HC1">
            <v>210</v>
          </cell>
          <cell r="HD1">
            <v>211</v>
          </cell>
          <cell r="HE1">
            <v>212</v>
          </cell>
          <cell r="HF1">
            <v>213</v>
          </cell>
          <cell r="HG1">
            <v>214</v>
          </cell>
          <cell r="HH1">
            <v>215</v>
          </cell>
          <cell r="HI1">
            <v>216</v>
          </cell>
          <cell r="HJ1">
            <v>217</v>
          </cell>
          <cell r="HK1">
            <v>218</v>
          </cell>
          <cell r="HL1">
            <v>219</v>
          </cell>
          <cell r="HM1">
            <v>220</v>
          </cell>
          <cell r="HN1">
            <v>221</v>
          </cell>
          <cell r="HO1">
            <v>222</v>
          </cell>
          <cell r="HP1">
            <v>223</v>
          </cell>
          <cell r="HQ1">
            <v>224</v>
          </cell>
          <cell r="HR1">
            <v>225</v>
          </cell>
          <cell r="HS1">
            <v>226</v>
          </cell>
          <cell r="HT1">
            <v>227</v>
          </cell>
          <cell r="HU1">
            <v>228</v>
          </cell>
          <cell r="HV1">
            <v>229</v>
          </cell>
          <cell r="HW1">
            <v>230</v>
          </cell>
          <cell r="HX1">
            <v>231</v>
          </cell>
          <cell r="HY1">
            <v>232</v>
          </cell>
          <cell r="HZ1">
            <v>233</v>
          </cell>
          <cell r="IA1">
            <v>234</v>
          </cell>
          <cell r="IB1">
            <v>235</v>
          </cell>
          <cell r="IC1">
            <v>236</v>
          </cell>
          <cell r="ID1">
            <v>237</v>
          </cell>
          <cell r="IE1">
            <v>238</v>
          </cell>
          <cell r="IF1">
            <v>239</v>
          </cell>
          <cell r="IG1">
            <v>240</v>
          </cell>
          <cell r="IH1">
            <v>241</v>
          </cell>
          <cell r="II1">
            <v>242</v>
          </cell>
          <cell r="IJ1">
            <v>243</v>
          </cell>
          <cell r="IK1">
            <v>244</v>
          </cell>
          <cell r="IL1">
            <v>245</v>
          </cell>
          <cell r="IM1">
            <v>246</v>
          </cell>
          <cell r="IN1">
            <v>247</v>
          </cell>
          <cell r="IO1">
            <v>248</v>
          </cell>
          <cell r="IP1">
            <v>249</v>
          </cell>
          <cell r="IQ1">
            <v>250</v>
          </cell>
          <cell r="IR1">
            <v>251</v>
          </cell>
          <cell r="IS1">
            <v>252</v>
          </cell>
          <cell r="IT1">
            <v>253</v>
          </cell>
          <cell r="IU1">
            <v>254</v>
          </cell>
          <cell r="IV1">
            <v>255</v>
          </cell>
          <cell r="IW1">
            <v>256</v>
          </cell>
          <cell r="IX1">
            <v>257</v>
          </cell>
          <cell r="IY1">
            <v>258</v>
          </cell>
          <cell r="IZ1">
            <v>259</v>
          </cell>
          <cell r="JA1">
            <v>260</v>
          </cell>
          <cell r="JB1">
            <v>261</v>
          </cell>
          <cell r="JC1">
            <v>262</v>
          </cell>
          <cell r="JD1">
            <v>263</v>
          </cell>
          <cell r="JE1">
            <v>264</v>
          </cell>
        </row>
        <row r="2">
          <cell r="E2">
            <v>6</v>
          </cell>
          <cell r="F2">
            <v>7</v>
          </cell>
          <cell r="G2">
            <v>8</v>
          </cell>
          <cell r="H2">
            <v>77</v>
          </cell>
          <cell r="I2">
            <v>78</v>
          </cell>
          <cell r="J2">
            <v>79</v>
          </cell>
          <cell r="K2">
            <v>96</v>
          </cell>
          <cell r="L2">
            <v>97</v>
          </cell>
          <cell r="M2">
            <v>98</v>
          </cell>
          <cell r="N2">
            <v>6</v>
          </cell>
          <cell r="O2">
            <v>7</v>
          </cell>
          <cell r="P2">
            <v>8</v>
          </cell>
          <cell r="Q2">
            <v>6</v>
          </cell>
          <cell r="R2">
            <v>7</v>
          </cell>
          <cell r="S2">
            <v>8</v>
          </cell>
          <cell r="T2">
            <v>77</v>
          </cell>
          <cell r="U2">
            <v>78</v>
          </cell>
          <cell r="V2">
            <v>79</v>
          </cell>
          <cell r="W2">
            <v>96</v>
          </cell>
          <cell r="X2">
            <v>97</v>
          </cell>
          <cell r="Y2">
            <v>98</v>
          </cell>
          <cell r="Z2">
            <v>6</v>
          </cell>
          <cell r="AA2">
            <v>7</v>
          </cell>
          <cell r="AB2">
            <v>8</v>
          </cell>
          <cell r="AC2">
            <v>6</v>
          </cell>
          <cell r="AD2">
            <v>7</v>
          </cell>
          <cell r="AE2">
            <v>8</v>
          </cell>
          <cell r="AF2">
            <v>77</v>
          </cell>
          <cell r="AG2">
            <v>78</v>
          </cell>
          <cell r="AH2">
            <v>79</v>
          </cell>
          <cell r="AI2">
            <v>96</v>
          </cell>
          <cell r="AJ2">
            <v>97</v>
          </cell>
          <cell r="AK2">
            <v>98</v>
          </cell>
          <cell r="AL2">
            <v>6</v>
          </cell>
          <cell r="AM2">
            <v>7</v>
          </cell>
          <cell r="AN2">
            <v>8</v>
          </cell>
          <cell r="AO2">
            <v>6</v>
          </cell>
          <cell r="AP2">
            <v>7</v>
          </cell>
          <cell r="AQ2">
            <v>8</v>
          </cell>
          <cell r="AR2">
            <v>77</v>
          </cell>
          <cell r="AS2">
            <v>78</v>
          </cell>
          <cell r="AT2">
            <v>79</v>
          </cell>
          <cell r="AU2">
            <v>96</v>
          </cell>
          <cell r="AV2">
            <v>97</v>
          </cell>
          <cell r="AW2">
            <v>98</v>
          </cell>
          <cell r="AX2">
            <v>6</v>
          </cell>
          <cell r="AY2">
            <v>7</v>
          </cell>
          <cell r="AZ2">
            <v>8</v>
          </cell>
          <cell r="BA2">
            <v>6</v>
          </cell>
          <cell r="BB2">
            <v>7</v>
          </cell>
          <cell r="BC2">
            <v>8</v>
          </cell>
          <cell r="BD2">
            <v>77</v>
          </cell>
          <cell r="BE2">
            <v>78</v>
          </cell>
          <cell r="BF2">
            <v>79</v>
          </cell>
          <cell r="BG2">
            <v>96</v>
          </cell>
          <cell r="BH2">
            <v>97</v>
          </cell>
          <cell r="BI2">
            <v>98</v>
          </cell>
          <cell r="BJ2">
            <v>6</v>
          </cell>
          <cell r="BK2">
            <v>7</v>
          </cell>
          <cell r="BL2">
            <v>8</v>
          </cell>
          <cell r="BM2">
            <v>6</v>
          </cell>
          <cell r="BN2">
            <v>7</v>
          </cell>
          <cell r="BO2">
            <v>8</v>
          </cell>
          <cell r="BP2">
            <v>77</v>
          </cell>
          <cell r="BQ2">
            <v>78</v>
          </cell>
          <cell r="BR2">
            <v>79</v>
          </cell>
          <cell r="BS2">
            <v>96</v>
          </cell>
          <cell r="BT2">
            <v>97</v>
          </cell>
          <cell r="BU2">
            <v>98</v>
          </cell>
          <cell r="BV2">
            <v>6</v>
          </cell>
          <cell r="BW2">
            <v>7</v>
          </cell>
          <cell r="BX2">
            <v>8</v>
          </cell>
          <cell r="BY2">
            <v>6</v>
          </cell>
          <cell r="BZ2">
            <v>7</v>
          </cell>
          <cell r="CA2">
            <v>8</v>
          </cell>
          <cell r="CB2">
            <v>77</v>
          </cell>
          <cell r="CC2">
            <v>78</v>
          </cell>
          <cell r="CD2">
            <v>79</v>
          </cell>
          <cell r="CE2">
            <v>96</v>
          </cell>
          <cell r="CF2">
            <v>97</v>
          </cell>
          <cell r="CG2">
            <v>98</v>
          </cell>
          <cell r="CH2">
            <v>6</v>
          </cell>
          <cell r="CI2">
            <v>7</v>
          </cell>
          <cell r="CJ2">
            <v>8</v>
          </cell>
          <cell r="CK2">
            <v>6</v>
          </cell>
          <cell r="CL2">
            <v>7</v>
          </cell>
          <cell r="CM2">
            <v>8</v>
          </cell>
          <cell r="CN2">
            <v>77</v>
          </cell>
          <cell r="CO2">
            <v>78</v>
          </cell>
          <cell r="CP2">
            <v>79</v>
          </cell>
          <cell r="CQ2">
            <v>96</v>
          </cell>
          <cell r="CR2">
            <v>97</v>
          </cell>
          <cell r="CS2">
            <v>98</v>
          </cell>
          <cell r="CT2">
            <v>6</v>
          </cell>
          <cell r="CU2">
            <v>7</v>
          </cell>
          <cell r="CV2">
            <v>8</v>
          </cell>
          <cell r="CW2">
            <v>6</v>
          </cell>
          <cell r="CX2">
            <v>7</v>
          </cell>
          <cell r="CY2">
            <v>8</v>
          </cell>
          <cell r="CZ2">
            <v>77</v>
          </cell>
          <cell r="DA2">
            <v>78</v>
          </cell>
          <cell r="DB2">
            <v>79</v>
          </cell>
          <cell r="DC2">
            <v>96</v>
          </cell>
          <cell r="DD2">
            <v>97</v>
          </cell>
          <cell r="DE2">
            <v>98</v>
          </cell>
          <cell r="DF2">
            <v>6</v>
          </cell>
          <cell r="DG2">
            <v>7</v>
          </cell>
          <cell r="DH2">
            <v>8</v>
          </cell>
          <cell r="DI2">
            <v>6</v>
          </cell>
          <cell r="DJ2">
            <v>7</v>
          </cell>
          <cell r="DK2">
            <v>8</v>
          </cell>
          <cell r="DL2">
            <v>77</v>
          </cell>
          <cell r="DM2">
            <v>78</v>
          </cell>
          <cell r="DN2">
            <v>79</v>
          </cell>
          <cell r="DO2">
            <v>96</v>
          </cell>
          <cell r="DP2">
            <v>97</v>
          </cell>
          <cell r="DQ2">
            <v>98</v>
          </cell>
          <cell r="DR2">
            <v>6</v>
          </cell>
          <cell r="DS2">
            <v>7</v>
          </cell>
          <cell r="DT2">
            <v>8</v>
          </cell>
          <cell r="DU2">
            <v>6</v>
          </cell>
          <cell r="DV2">
            <v>7</v>
          </cell>
          <cell r="DW2">
            <v>8</v>
          </cell>
          <cell r="DX2">
            <v>77</v>
          </cell>
          <cell r="DY2">
            <v>78</v>
          </cell>
          <cell r="DZ2">
            <v>79</v>
          </cell>
          <cell r="EA2">
            <v>96</v>
          </cell>
          <cell r="EB2">
            <v>97</v>
          </cell>
          <cell r="EC2">
            <v>98</v>
          </cell>
          <cell r="ED2">
            <v>6</v>
          </cell>
          <cell r="EE2">
            <v>7</v>
          </cell>
          <cell r="EF2">
            <v>8</v>
          </cell>
          <cell r="EG2">
            <v>6</v>
          </cell>
          <cell r="EH2">
            <v>7</v>
          </cell>
          <cell r="EI2">
            <v>8</v>
          </cell>
          <cell r="EJ2">
            <v>77</v>
          </cell>
          <cell r="EK2">
            <v>78</v>
          </cell>
          <cell r="EL2">
            <v>79</v>
          </cell>
          <cell r="EM2">
            <v>96</v>
          </cell>
          <cell r="EN2">
            <v>97</v>
          </cell>
          <cell r="EO2">
            <v>98</v>
          </cell>
          <cell r="EP2">
            <v>6</v>
          </cell>
          <cell r="EQ2">
            <v>7</v>
          </cell>
          <cell r="ER2">
            <v>8</v>
          </cell>
          <cell r="ES2">
            <v>6</v>
          </cell>
          <cell r="ET2">
            <v>7</v>
          </cell>
          <cell r="EU2">
            <v>8</v>
          </cell>
          <cell r="EV2">
            <v>77</v>
          </cell>
          <cell r="EW2">
            <v>78</v>
          </cell>
          <cell r="EX2">
            <v>79</v>
          </cell>
          <cell r="EY2">
            <v>96</v>
          </cell>
          <cell r="EZ2">
            <v>97</v>
          </cell>
          <cell r="FA2">
            <v>98</v>
          </cell>
          <cell r="FB2">
            <v>6</v>
          </cell>
          <cell r="FC2">
            <v>7</v>
          </cell>
          <cell r="FD2">
            <v>8</v>
          </cell>
          <cell r="FE2">
            <v>6</v>
          </cell>
          <cell r="FF2">
            <v>7</v>
          </cell>
          <cell r="FG2">
            <v>8</v>
          </cell>
          <cell r="FH2">
            <v>77</v>
          </cell>
          <cell r="FI2">
            <v>78</v>
          </cell>
          <cell r="FJ2">
            <v>79</v>
          </cell>
          <cell r="FK2">
            <v>96</v>
          </cell>
          <cell r="FL2">
            <v>97</v>
          </cell>
          <cell r="FM2">
            <v>98</v>
          </cell>
          <cell r="FN2">
            <v>6</v>
          </cell>
          <cell r="FO2">
            <v>7</v>
          </cell>
          <cell r="FP2">
            <v>8</v>
          </cell>
          <cell r="FQ2">
            <v>108</v>
          </cell>
          <cell r="FR2">
            <v>109</v>
          </cell>
          <cell r="FS2">
            <v>110</v>
          </cell>
          <cell r="FT2">
            <v>6</v>
          </cell>
          <cell r="FU2">
            <v>7</v>
          </cell>
          <cell r="FV2">
            <v>8</v>
          </cell>
          <cell r="FW2">
            <v>77</v>
          </cell>
          <cell r="FX2">
            <v>78</v>
          </cell>
          <cell r="FY2">
            <v>79</v>
          </cell>
          <cell r="FZ2">
            <v>96</v>
          </cell>
          <cell r="GA2">
            <v>97</v>
          </cell>
          <cell r="GB2">
            <v>98</v>
          </cell>
          <cell r="GC2">
            <v>6</v>
          </cell>
          <cell r="GD2">
            <v>7</v>
          </cell>
          <cell r="GE2">
            <v>8</v>
          </cell>
          <cell r="GF2">
            <v>108</v>
          </cell>
          <cell r="GG2">
            <v>109</v>
          </cell>
          <cell r="GH2">
            <v>110</v>
          </cell>
          <cell r="GI2">
            <v>6</v>
          </cell>
          <cell r="GJ2">
            <v>7</v>
          </cell>
          <cell r="GK2">
            <v>8</v>
          </cell>
          <cell r="GL2">
            <v>77</v>
          </cell>
          <cell r="GM2">
            <v>78</v>
          </cell>
          <cell r="GN2">
            <v>79</v>
          </cell>
          <cell r="GO2">
            <v>96</v>
          </cell>
          <cell r="GP2">
            <v>97</v>
          </cell>
          <cell r="GQ2">
            <v>98</v>
          </cell>
          <cell r="GR2">
            <v>6</v>
          </cell>
          <cell r="GS2">
            <v>7</v>
          </cell>
          <cell r="GT2">
            <v>8</v>
          </cell>
          <cell r="GU2">
            <v>108</v>
          </cell>
          <cell r="GV2">
            <v>109</v>
          </cell>
          <cell r="GW2">
            <v>110</v>
          </cell>
          <cell r="GX2">
            <v>6</v>
          </cell>
          <cell r="GY2">
            <v>7</v>
          </cell>
          <cell r="GZ2">
            <v>8</v>
          </cell>
          <cell r="HA2">
            <v>77</v>
          </cell>
          <cell r="HB2">
            <v>78</v>
          </cell>
          <cell r="HC2">
            <v>79</v>
          </cell>
          <cell r="HD2">
            <v>96</v>
          </cell>
          <cell r="HE2">
            <v>97</v>
          </cell>
          <cell r="HF2">
            <v>98</v>
          </cell>
          <cell r="HG2">
            <v>6</v>
          </cell>
          <cell r="HH2">
            <v>7</v>
          </cell>
          <cell r="HI2">
            <v>8</v>
          </cell>
          <cell r="HJ2">
            <v>108</v>
          </cell>
          <cell r="HK2">
            <v>109</v>
          </cell>
          <cell r="HL2">
            <v>110</v>
          </cell>
          <cell r="HM2">
            <v>6</v>
          </cell>
          <cell r="HN2">
            <v>7</v>
          </cell>
          <cell r="HO2">
            <v>8</v>
          </cell>
          <cell r="HP2">
            <v>77</v>
          </cell>
          <cell r="HQ2">
            <v>78</v>
          </cell>
          <cell r="HR2">
            <v>79</v>
          </cell>
          <cell r="HS2">
            <v>96</v>
          </cell>
          <cell r="HT2">
            <v>97</v>
          </cell>
          <cell r="HU2">
            <v>98</v>
          </cell>
          <cell r="HV2">
            <v>6</v>
          </cell>
          <cell r="HW2">
            <v>7</v>
          </cell>
          <cell r="HX2">
            <v>8</v>
          </cell>
          <cell r="HY2">
            <v>108</v>
          </cell>
          <cell r="HZ2">
            <v>109</v>
          </cell>
          <cell r="IA2">
            <v>110</v>
          </cell>
          <cell r="IB2">
            <v>6</v>
          </cell>
          <cell r="IC2">
            <v>7</v>
          </cell>
          <cell r="ID2">
            <v>8</v>
          </cell>
          <cell r="IE2">
            <v>77</v>
          </cell>
          <cell r="IF2">
            <v>78</v>
          </cell>
          <cell r="IG2">
            <v>79</v>
          </cell>
          <cell r="IH2">
            <v>96</v>
          </cell>
          <cell r="II2">
            <v>97</v>
          </cell>
          <cell r="IJ2">
            <v>98</v>
          </cell>
          <cell r="IK2">
            <v>6</v>
          </cell>
          <cell r="IL2">
            <v>7</v>
          </cell>
          <cell r="IM2">
            <v>8</v>
          </cell>
          <cell r="IN2">
            <v>108</v>
          </cell>
          <cell r="IO2">
            <v>109</v>
          </cell>
          <cell r="IP2">
            <v>110</v>
          </cell>
          <cell r="IQ2">
            <v>6</v>
          </cell>
          <cell r="IR2">
            <v>7</v>
          </cell>
          <cell r="IS2">
            <v>8</v>
          </cell>
          <cell r="IT2">
            <v>77</v>
          </cell>
          <cell r="IU2">
            <v>78</v>
          </cell>
          <cell r="IV2">
            <v>79</v>
          </cell>
          <cell r="IW2">
            <v>96</v>
          </cell>
          <cell r="IX2">
            <v>97</v>
          </cell>
          <cell r="IY2">
            <v>98</v>
          </cell>
          <cell r="IZ2">
            <v>6</v>
          </cell>
          <cell r="JA2">
            <v>7</v>
          </cell>
          <cell r="JB2">
            <v>8</v>
          </cell>
          <cell r="JC2">
            <v>108</v>
          </cell>
          <cell r="JD2">
            <v>109</v>
          </cell>
          <cell r="JE2">
            <v>110</v>
          </cell>
        </row>
        <row r="3">
          <cell r="E3" t="str">
            <v>week 37</v>
          </cell>
          <cell r="Q3" t="str">
            <v>week 38</v>
          </cell>
          <cell r="AC3" t="str">
            <v>week 39</v>
          </cell>
          <cell r="AO3" t="str">
            <v>week 40</v>
          </cell>
          <cell r="BA3" t="str">
            <v>week 41</v>
          </cell>
          <cell r="BM3" t="str">
            <v>week 42</v>
          </cell>
          <cell r="BY3" t="str">
            <v>week 43</v>
          </cell>
          <cell r="CK3" t="str">
            <v>week 44</v>
          </cell>
          <cell r="CW3" t="str">
            <v>week 45</v>
          </cell>
          <cell r="DI3" t="str">
            <v>week 46</v>
          </cell>
          <cell r="DU3" t="str">
            <v>week 47</v>
          </cell>
          <cell r="EG3" t="str">
            <v>October</v>
          </cell>
          <cell r="ES3" t="str">
            <v>week 48</v>
          </cell>
          <cell r="FE3" t="str">
            <v>week 49</v>
          </cell>
          <cell r="FT3" t="str">
            <v>week 50</v>
          </cell>
          <cell r="GI3" t="str">
            <v>week 51</v>
          </cell>
          <cell r="GX3" t="str">
            <v>week 52</v>
          </cell>
          <cell r="HM3" t="str">
            <v>week 53</v>
          </cell>
          <cell r="IB3" t="str">
            <v>week 01</v>
          </cell>
          <cell r="IQ3" t="str">
            <v>November</v>
          </cell>
        </row>
        <row r="4">
          <cell r="E4" t="str">
            <v>65 and over %</v>
          </cell>
          <cell r="H4" t="str">
            <v>Under 65 (at-risk only) %</v>
          </cell>
          <cell r="K4" t="str">
            <v>All Pregnant Women %</v>
          </cell>
          <cell r="N4" t="str">
            <v>All Children Age 2-10 Years %</v>
          </cell>
          <cell r="Q4" t="str">
            <v>65 and over %</v>
          </cell>
          <cell r="T4" t="str">
            <v>Under 65 (at-risk only) %</v>
          </cell>
          <cell r="W4" t="str">
            <v>All Pregnant Women %</v>
          </cell>
          <cell r="Z4" t="str">
            <v>All Children Age 2-10 Years %</v>
          </cell>
          <cell r="AC4" t="str">
            <v>65 and over %</v>
          </cell>
          <cell r="AF4" t="str">
            <v>Under 65 (at-risk only) %</v>
          </cell>
          <cell r="AI4" t="str">
            <v>All Pregnant Women %</v>
          </cell>
          <cell r="AL4" t="str">
            <v>All Children Age 2-10 Years %</v>
          </cell>
          <cell r="AO4" t="str">
            <v>65 and over %</v>
          </cell>
          <cell r="AR4" t="str">
            <v>Under 65 (at-risk only) %</v>
          </cell>
          <cell r="AU4" t="str">
            <v>All Pregnant Women %</v>
          </cell>
          <cell r="AX4" t="str">
            <v>All Children Age 2-10 Years %</v>
          </cell>
          <cell r="BA4" t="str">
            <v>65 and over %</v>
          </cell>
          <cell r="BD4" t="str">
            <v>Under 65 (at-risk only) %</v>
          </cell>
          <cell r="BG4" t="str">
            <v>All Pregnant Women %</v>
          </cell>
          <cell r="BJ4" t="str">
            <v>All Children Age 2-10 Years %</v>
          </cell>
          <cell r="BM4" t="str">
            <v>65 and over %</v>
          </cell>
          <cell r="BP4" t="str">
            <v>Under 65 (at-risk only) %</v>
          </cell>
          <cell r="BS4" t="str">
            <v>All Pregnant Women %</v>
          </cell>
          <cell r="BV4" t="str">
            <v>All Children Age 2-10 Years %</v>
          </cell>
          <cell r="BY4" t="str">
            <v>65 and over %</v>
          </cell>
          <cell r="CB4" t="str">
            <v>Under 65 (at-risk only) %</v>
          </cell>
          <cell r="CE4" t="str">
            <v>All Pregnant Women %</v>
          </cell>
          <cell r="CH4" t="str">
            <v>All Children Age 2-10 Years %</v>
          </cell>
          <cell r="CK4" t="str">
            <v>65 and over %</v>
          </cell>
          <cell r="CN4" t="str">
            <v>Under 65 (at-risk only) %</v>
          </cell>
          <cell r="CQ4" t="str">
            <v>All Pregnant Women %</v>
          </cell>
          <cell r="CT4" t="str">
            <v>All Children Age 2-10 Years %</v>
          </cell>
          <cell r="CW4" t="str">
            <v>65 and over %</v>
          </cell>
          <cell r="CZ4" t="str">
            <v>Under 65 (at-risk only) %</v>
          </cell>
          <cell r="DC4" t="str">
            <v>All Pregnant Women %</v>
          </cell>
          <cell r="DF4" t="str">
            <v>All Children Age 2-10 Years %</v>
          </cell>
          <cell r="DI4" t="str">
            <v>65 and over %</v>
          </cell>
          <cell r="DL4" t="str">
            <v>Under 65 (at-risk only) %</v>
          </cell>
          <cell r="DO4" t="str">
            <v>All Pregnant Women %</v>
          </cell>
          <cell r="DR4" t="str">
            <v>All Children Age 2-10 Years %</v>
          </cell>
          <cell r="DU4" t="str">
            <v>65 and over %</v>
          </cell>
          <cell r="DX4" t="str">
            <v>Under 65 (at-risk only) %</v>
          </cell>
          <cell r="EA4" t="str">
            <v>All Pregnant Women %</v>
          </cell>
          <cell r="ED4" t="str">
            <v>All Children Age 2-10 Years %</v>
          </cell>
          <cell r="EG4" t="str">
            <v>65 and over %</v>
          </cell>
          <cell r="EJ4" t="str">
            <v>Under 65 (at-risk only) %</v>
          </cell>
          <cell r="EM4" t="str">
            <v>All Pregnant Women %</v>
          </cell>
          <cell r="EP4" t="str">
            <v>All Children Age 2-10 Years %</v>
          </cell>
          <cell r="ES4" t="str">
            <v>65 and over %</v>
          </cell>
          <cell r="EV4" t="str">
            <v>Under 65 (at-risk only) %</v>
          </cell>
          <cell r="EY4" t="str">
            <v>All Pregnant Women %</v>
          </cell>
          <cell r="FB4" t="str">
            <v>All Children Age 2-10 Years %</v>
          </cell>
          <cell r="FE4" t="str">
            <v>65 and over %</v>
          </cell>
          <cell r="FH4" t="str">
            <v>Under 65 (at-risk only) %</v>
          </cell>
          <cell r="FK4" t="str">
            <v>All Pregnant Women %</v>
          </cell>
          <cell r="FN4" t="str">
            <v>All Children Age 2-10 Years %</v>
          </cell>
          <cell r="FQ4" t="str">
            <v>50-64  %</v>
          </cell>
          <cell r="FT4" t="str">
            <v>65 and over %</v>
          </cell>
          <cell r="FW4" t="str">
            <v>Under 65 (at-risk only) %</v>
          </cell>
          <cell r="FZ4" t="str">
            <v>All Pregnant Women %</v>
          </cell>
          <cell r="GC4" t="str">
            <v>All Children Age 2-10 Years %</v>
          </cell>
          <cell r="GF4" t="str">
            <v>50-64  %</v>
          </cell>
          <cell r="GI4" t="str">
            <v>65 and over %</v>
          </cell>
          <cell r="GL4" t="str">
            <v>Under 65 (at-risk only) %</v>
          </cell>
          <cell r="GO4" t="str">
            <v>All Pregnant Women %</v>
          </cell>
          <cell r="GR4" t="str">
            <v>All Children Age 2-10 Years %</v>
          </cell>
          <cell r="GU4" t="str">
            <v>50-64  %</v>
          </cell>
          <cell r="GX4" t="str">
            <v>65 and over %</v>
          </cell>
          <cell r="HA4" t="str">
            <v>Under 65 (at-risk only) %</v>
          </cell>
          <cell r="HD4" t="str">
            <v>All Pregnant Women %</v>
          </cell>
          <cell r="HG4" t="str">
            <v>All Children Age 2-10 Years %</v>
          </cell>
          <cell r="HJ4" t="str">
            <v>50-64  %</v>
          </cell>
          <cell r="HM4" t="str">
            <v>65 and over %</v>
          </cell>
          <cell r="HP4" t="str">
            <v>Under 65 (at-risk only) %</v>
          </cell>
          <cell r="HS4" t="str">
            <v>All Pregnant Women %</v>
          </cell>
          <cell r="HV4" t="str">
            <v>All Children Age 2-10 Years %</v>
          </cell>
          <cell r="HY4" t="str">
            <v>50-64  %</v>
          </cell>
          <cell r="IB4" t="str">
            <v>65 and over %</v>
          </cell>
          <cell r="IE4" t="str">
            <v>Under 65 (at-risk only) %</v>
          </cell>
          <cell r="IH4" t="str">
            <v>All Pregnant Women %</v>
          </cell>
          <cell r="IK4" t="str">
            <v>All Children Age 2-10 Years %</v>
          </cell>
          <cell r="IN4" t="str">
            <v>50-64  %</v>
          </cell>
          <cell r="IQ4" t="str">
            <v>65 and over %</v>
          </cell>
          <cell r="IT4" t="str">
            <v>Under 65 (at-risk only) %</v>
          </cell>
          <cell r="IW4" t="str">
            <v>All Pregnant Women %</v>
          </cell>
          <cell r="IZ4" t="str">
            <v>All Children Age 2-10 Years %</v>
          </cell>
          <cell r="JC4" t="str">
            <v>50-64  %</v>
          </cell>
        </row>
        <row r="5">
          <cell r="B5" t="str">
            <v>Pcode</v>
          </cell>
          <cell r="C5" t="str">
            <v>Practice name</v>
          </cell>
          <cell r="D5" t="str">
            <v>PCN Apr20</v>
          </cell>
          <cell r="E5" t="str">
            <v>N</v>
          </cell>
          <cell r="F5" t="str">
            <v>D</v>
          </cell>
          <cell r="G5" t="str">
            <v>%</v>
          </cell>
          <cell r="H5" t="str">
            <v>N</v>
          </cell>
          <cell r="I5" t="str">
            <v>D</v>
          </cell>
          <cell r="J5" t="str">
            <v>%</v>
          </cell>
          <cell r="K5" t="str">
            <v>N</v>
          </cell>
          <cell r="L5" t="str">
            <v>D</v>
          </cell>
          <cell r="M5" t="str">
            <v>%</v>
          </cell>
          <cell r="N5" t="str">
            <v>N</v>
          </cell>
          <cell r="O5" t="str">
            <v>D</v>
          </cell>
          <cell r="P5" t="str">
            <v>%</v>
          </cell>
          <cell r="Q5" t="str">
            <v>N</v>
          </cell>
          <cell r="R5" t="str">
            <v>D</v>
          </cell>
          <cell r="S5" t="str">
            <v>%</v>
          </cell>
          <cell r="T5" t="str">
            <v>N</v>
          </cell>
          <cell r="U5" t="str">
            <v>D</v>
          </cell>
          <cell r="V5" t="str">
            <v>%</v>
          </cell>
          <cell r="W5" t="str">
            <v>N</v>
          </cell>
          <cell r="X5" t="str">
            <v>D</v>
          </cell>
          <cell r="Y5" t="str">
            <v>%</v>
          </cell>
          <cell r="Z5" t="str">
            <v>N</v>
          </cell>
          <cell r="AA5" t="str">
            <v>D</v>
          </cell>
          <cell r="AB5" t="str">
            <v>%</v>
          </cell>
          <cell r="AC5" t="str">
            <v>N</v>
          </cell>
          <cell r="AD5" t="str">
            <v>D</v>
          </cell>
          <cell r="AE5" t="str">
            <v>%</v>
          </cell>
          <cell r="AF5" t="str">
            <v>N</v>
          </cell>
          <cell r="AG5" t="str">
            <v>D</v>
          </cell>
          <cell r="AH5" t="str">
            <v>%</v>
          </cell>
          <cell r="AI5" t="str">
            <v>N</v>
          </cell>
          <cell r="AJ5" t="str">
            <v>D</v>
          </cell>
          <cell r="AK5" t="str">
            <v>%</v>
          </cell>
          <cell r="AL5" t="str">
            <v>N</v>
          </cell>
          <cell r="AM5" t="str">
            <v>D</v>
          </cell>
          <cell r="AN5" t="str">
            <v>%</v>
          </cell>
          <cell r="AO5" t="str">
            <v>N</v>
          </cell>
          <cell r="AP5" t="str">
            <v>D</v>
          </cell>
          <cell r="AQ5" t="str">
            <v>%</v>
          </cell>
          <cell r="AR5" t="str">
            <v>N</v>
          </cell>
          <cell r="AS5" t="str">
            <v>D</v>
          </cell>
          <cell r="AT5" t="str">
            <v>%</v>
          </cell>
          <cell r="AU5" t="str">
            <v>N</v>
          </cell>
          <cell r="AV5" t="str">
            <v>D</v>
          </cell>
          <cell r="AW5" t="str">
            <v>%</v>
          </cell>
          <cell r="AX5" t="str">
            <v>N</v>
          </cell>
          <cell r="AY5" t="str">
            <v>D</v>
          </cell>
          <cell r="AZ5" t="str">
            <v>%</v>
          </cell>
          <cell r="BA5" t="str">
            <v>N</v>
          </cell>
          <cell r="BB5" t="str">
            <v>D</v>
          </cell>
          <cell r="BC5" t="str">
            <v>%</v>
          </cell>
          <cell r="BD5" t="str">
            <v>N</v>
          </cell>
          <cell r="BE5" t="str">
            <v>D</v>
          </cell>
          <cell r="BF5" t="str">
            <v>%</v>
          </cell>
          <cell r="BG5" t="str">
            <v>N</v>
          </cell>
          <cell r="BH5" t="str">
            <v>D</v>
          </cell>
          <cell r="BI5" t="str">
            <v>%</v>
          </cell>
          <cell r="BJ5" t="str">
            <v>N</v>
          </cell>
          <cell r="BK5" t="str">
            <v>D</v>
          </cell>
          <cell r="BL5" t="str">
            <v>%</v>
          </cell>
          <cell r="BM5" t="str">
            <v>N</v>
          </cell>
          <cell r="BN5" t="str">
            <v>D</v>
          </cell>
          <cell r="BO5" t="str">
            <v>%</v>
          </cell>
          <cell r="BP5" t="str">
            <v>N</v>
          </cell>
          <cell r="BQ5" t="str">
            <v>D</v>
          </cell>
          <cell r="BR5" t="str">
            <v>%</v>
          </cell>
          <cell r="BS5" t="str">
            <v>N</v>
          </cell>
          <cell r="BT5" t="str">
            <v>D</v>
          </cell>
          <cell r="BU5" t="str">
            <v>%</v>
          </cell>
          <cell r="BV5" t="str">
            <v>N</v>
          </cell>
          <cell r="BW5" t="str">
            <v>D</v>
          </cell>
          <cell r="BX5" t="str">
            <v>%</v>
          </cell>
          <cell r="BY5" t="str">
            <v>N</v>
          </cell>
          <cell r="BZ5" t="str">
            <v>D</v>
          </cell>
          <cell r="CA5" t="str">
            <v>%</v>
          </cell>
          <cell r="CB5" t="str">
            <v>N</v>
          </cell>
          <cell r="CC5" t="str">
            <v>D</v>
          </cell>
          <cell r="CD5" t="str">
            <v>%</v>
          </cell>
          <cell r="CE5" t="str">
            <v>N</v>
          </cell>
          <cell r="CF5" t="str">
            <v>D</v>
          </cell>
          <cell r="CG5" t="str">
            <v>%</v>
          </cell>
          <cell r="CH5" t="str">
            <v>N</v>
          </cell>
          <cell r="CI5" t="str">
            <v>D</v>
          </cell>
          <cell r="CJ5" t="str">
            <v>%</v>
          </cell>
          <cell r="CK5" t="str">
            <v>N</v>
          </cell>
          <cell r="CL5" t="str">
            <v>D</v>
          </cell>
          <cell r="CM5" t="str">
            <v>%</v>
          </cell>
          <cell r="CN5" t="str">
            <v>N</v>
          </cell>
          <cell r="CO5" t="str">
            <v>D</v>
          </cell>
          <cell r="CP5" t="str">
            <v>%</v>
          </cell>
          <cell r="CQ5" t="str">
            <v>N</v>
          </cell>
          <cell r="CR5" t="str">
            <v>D</v>
          </cell>
          <cell r="CS5" t="str">
            <v>%</v>
          </cell>
          <cell r="CT5" t="str">
            <v>N</v>
          </cell>
          <cell r="CU5" t="str">
            <v>D</v>
          </cell>
          <cell r="CV5" t="str">
            <v>%</v>
          </cell>
          <cell r="CW5" t="str">
            <v>N</v>
          </cell>
          <cell r="CX5" t="str">
            <v>D</v>
          </cell>
          <cell r="CY5" t="str">
            <v>%</v>
          </cell>
          <cell r="CZ5" t="str">
            <v>N</v>
          </cell>
          <cell r="DA5" t="str">
            <v>D</v>
          </cell>
          <cell r="DB5" t="str">
            <v>%</v>
          </cell>
          <cell r="DC5" t="str">
            <v>N</v>
          </cell>
          <cell r="DD5" t="str">
            <v>D</v>
          </cell>
          <cell r="DE5" t="str">
            <v>%</v>
          </cell>
          <cell r="DF5" t="str">
            <v>N</v>
          </cell>
          <cell r="DG5" t="str">
            <v>D</v>
          </cell>
          <cell r="DH5" t="str">
            <v>%</v>
          </cell>
          <cell r="DI5" t="str">
            <v>N</v>
          </cell>
          <cell r="DJ5" t="str">
            <v>D</v>
          </cell>
          <cell r="DK5" t="str">
            <v>%</v>
          </cell>
          <cell r="DL5" t="str">
            <v>N</v>
          </cell>
          <cell r="DM5" t="str">
            <v>D</v>
          </cell>
          <cell r="DN5" t="str">
            <v>%</v>
          </cell>
          <cell r="DO5" t="str">
            <v>N</v>
          </cell>
          <cell r="DP5" t="str">
            <v>D</v>
          </cell>
          <cell r="DQ5" t="str">
            <v>%</v>
          </cell>
          <cell r="DR5" t="str">
            <v>N</v>
          </cell>
          <cell r="DS5" t="str">
            <v>D</v>
          </cell>
          <cell r="DT5" t="str">
            <v>%</v>
          </cell>
          <cell r="DU5" t="str">
            <v>N</v>
          </cell>
          <cell r="DV5" t="str">
            <v>D</v>
          </cell>
          <cell r="DW5" t="str">
            <v>%</v>
          </cell>
          <cell r="DX5" t="str">
            <v>N</v>
          </cell>
          <cell r="DY5" t="str">
            <v>D</v>
          </cell>
          <cell r="DZ5" t="str">
            <v>%</v>
          </cell>
          <cell r="EA5" t="str">
            <v>N</v>
          </cell>
          <cell r="EB5" t="str">
            <v>D</v>
          </cell>
          <cell r="EC5" t="str">
            <v>%</v>
          </cell>
          <cell r="ED5" t="str">
            <v>N</v>
          </cell>
          <cell r="EE5" t="str">
            <v>D</v>
          </cell>
          <cell r="EF5" t="str">
            <v>%</v>
          </cell>
          <cell r="EG5" t="str">
            <v>N</v>
          </cell>
          <cell r="EH5" t="str">
            <v>D</v>
          </cell>
          <cell r="EI5" t="str">
            <v>%</v>
          </cell>
          <cell r="EJ5" t="str">
            <v>N</v>
          </cell>
          <cell r="EK5" t="str">
            <v>D</v>
          </cell>
          <cell r="EL5" t="str">
            <v>%</v>
          </cell>
          <cell r="EM5" t="str">
            <v>N</v>
          </cell>
          <cell r="EN5" t="str">
            <v>D</v>
          </cell>
          <cell r="EO5" t="str">
            <v>%</v>
          </cell>
          <cell r="EP5" t="str">
            <v>N</v>
          </cell>
          <cell r="EQ5" t="str">
            <v>D</v>
          </cell>
          <cell r="ER5" t="str">
            <v>%</v>
          </cell>
          <cell r="ES5" t="str">
            <v>N</v>
          </cell>
          <cell r="ET5" t="str">
            <v>D</v>
          </cell>
          <cell r="EU5" t="str">
            <v>%</v>
          </cell>
          <cell r="EV5" t="str">
            <v>N</v>
          </cell>
          <cell r="EW5" t="str">
            <v>D</v>
          </cell>
          <cell r="EX5" t="str">
            <v>%</v>
          </cell>
          <cell r="EY5" t="str">
            <v>N</v>
          </cell>
          <cell r="EZ5" t="str">
            <v>D</v>
          </cell>
          <cell r="FA5" t="str">
            <v>%</v>
          </cell>
          <cell r="FB5" t="str">
            <v>N</v>
          </cell>
          <cell r="FC5" t="str">
            <v>D</v>
          </cell>
          <cell r="FD5" t="str">
            <v>%</v>
          </cell>
          <cell r="FE5" t="str">
            <v>N</v>
          </cell>
          <cell r="FF5" t="str">
            <v>D</v>
          </cell>
          <cell r="FG5" t="str">
            <v>%</v>
          </cell>
          <cell r="FH5" t="str">
            <v>N</v>
          </cell>
          <cell r="FI5" t="str">
            <v>D</v>
          </cell>
          <cell r="FJ5" t="str">
            <v>%</v>
          </cell>
          <cell r="FK5" t="str">
            <v>N</v>
          </cell>
          <cell r="FL5" t="str">
            <v>D</v>
          </cell>
          <cell r="FM5" t="str">
            <v>%</v>
          </cell>
          <cell r="FN5" t="str">
            <v>N</v>
          </cell>
          <cell r="FO5" t="str">
            <v>D</v>
          </cell>
          <cell r="FP5" t="str">
            <v>%</v>
          </cell>
          <cell r="FQ5" t="str">
            <v>N</v>
          </cell>
          <cell r="FR5" t="str">
            <v>N</v>
          </cell>
          <cell r="FS5" t="str">
            <v>N</v>
          </cell>
          <cell r="FT5" t="str">
            <v>N</v>
          </cell>
          <cell r="FU5" t="str">
            <v>D</v>
          </cell>
          <cell r="FV5" t="str">
            <v>%</v>
          </cell>
          <cell r="FW5" t="str">
            <v>N</v>
          </cell>
          <cell r="FX5" t="str">
            <v>D</v>
          </cell>
          <cell r="FY5" t="str">
            <v>%</v>
          </cell>
          <cell r="FZ5" t="str">
            <v>N</v>
          </cell>
          <cell r="GA5" t="str">
            <v>D</v>
          </cell>
          <cell r="GB5" t="str">
            <v>%</v>
          </cell>
          <cell r="GC5" t="str">
            <v>N</v>
          </cell>
          <cell r="GD5" t="str">
            <v>D</v>
          </cell>
          <cell r="GE5" t="str">
            <v>%</v>
          </cell>
          <cell r="GF5" t="str">
            <v>N</v>
          </cell>
          <cell r="GG5" t="str">
            <v>N</v>
          </cell>
          <cell r="GH5" t="str">
            <v>N</v>
          </cell>
          <cell r="GI5" t="str">
            <v>N</v>
          </cell>
          <cell r="GJ5" t="str">
            <v>D</v>
          </cell>
          <cell r="GK5" t="str">
            <v>%</v>
          </cell>
          <cell r="GL5" t="str">
            <v>N</v>
          </cell>
          <cell r="GM5" t="str">
            <v>D</v>
          </cell>
          <cell r="GN5" t="str">
            <v>%</v>
          </cell>
          <cell r="GO5" t="str">
            <v>N</v>
          </cell>
          <cell r="GP5" t="str">
            <v>D</v>
          </cell>
          <cell r="GQ5" t="str">
            <v>%</v>
          </cell>
          <cell r="GR5" t="str">
            <v>N</v>
          </cell>
          <cell r="GS5" t="str">
            <v>D</v>
          </cell>
          <cell r="GT5" t="str">
            <v>%</v>
          </cell>
          <cell r="GU5" t="str">
            <v>N</v>
          </cell>
          <cell r="GV5" t="str">
            <v>N</v>
          </cell>
          <cell r="GW5" t="str">
            <v>N</v>
          </cell>
          <cell r="GX5" t="str">
            <v>N</v>
          </cell>
          <cell r="GY5" t="str">
            <v>D</v>
          </cell>
          <cell r="GZ5" t="str">
            <v>%</v>
          </cell>
          <cell r="HA5" t="str">
            <v>N</v>
          </cell>
          <cell r="HB5" t="str">
            <v>D</v>
          </cell>
          <cell r="HC5" t="str">
            <v>%</v>
          </cell>
          <cell r="HD5" t="str">
            <v>N</v>
          </cell>
          <cell r="HE5" t="str">
            <v>D</v>
          </cell>
          <cell r="HF5" t="str">
            <v>%</v>
          </cell>
          <cell r="HG5" t="str">
            <v>N</v>
          </cell>
          <cell r="HH5" t="str">
            <v>D</v>
          </cell>
          <cell r="HI5" t="str">
            <v>%</v>
          </cell>
          <cell r="HJ5" t="str">
            <v>N</v>
          </cell>
          <cell r="HK5" t="str">
            <v>N</v>
          </cell>
          <cell r="HL5" t="str">
            <v>N</v>
          </cell>
          <cell r="HM5" t="str">
            <v>N</v>
          </cell>
          <cell r="HN5" t="str">
            <v>D</v>
          </cell>
          <cell r="HO5" t="str">
            <v>%</v>
          </cell>
          <cell r="HP5" t="str">
            <v>N</v>
          </cell>
          <cell r="HQ5" t="str">
            <v>D</v>
          </cell>
          <cell r="HR5" t="str">
            <v>%</v>
          </cell>
          <cell r="HS5" t="str">
            <v>N</v>
          </cell>
          <cell r="HT5" t="str">
            <v>D</v>
          </cell>
          <cell r="HU5" t="str">
            <v>%</v>
          </cell>
          <cell r="HV5" t="str">
            <v>N</v>
          </cell>
          <cell r="HW5" t="str">
            <v>D</v>
          </cell>
          <cell r="HX5" t="str">
            <v>%</v>
          </cell>
          <cell r="HY5" t="str">
            <v>N</v>
          </cell>
          <cell r="HZ5" t="str">
            <v>N</v>
          </cell>
          <cell r="IA5" t="str">
            <v>N</v>
          </cell>
          <cell r="IB5" t="str">
            <v>N</v>
          </cell>
          <cell r="IC5" t="str">
            <v>D</v>
          </cell>
          <cell r="ID5" t="str">
            <v>%</v>
          </cell>
          <cell r="IE5" t="str">
            <v>N</v>
          </cell>
          <cell r="IF5" t="str">
            <v>D</v>
          </cell>
          <cell r="IG5" t="str">
            <v>%</v>
          </cell>
          <cell r="IH5" t="str">
            <v>N</v>
          </cell>
          <cell r="II5" t="str">
            <v>D</v>
          </cell>
          <cell r="IJ5" t="str">
            <v>%</v>
          </cell>
          <cell r="IK5" t="str">
            <v>N</v>
          </cell>
          <cell r="IL5" t="str">
            <v>D</v>
          </cell>
          <cell r="IM5" t="str">
            <v>%</v>
          </cell>
          <cell r="IN5" t="str">
            <v>N</v>
          </cell>
          <cell r="IO5" t="str">
            <v>N</v>
          </cell>
          <cell r="IP5" t="str">
            <v>N</v>
          </cell>
          <cell r="IQ5" t="str">
            <v>N</v>
          </cell>
          <cell r="IR5" t="str">
            <v>D</v>
          </cell>
          <cell r="IS5" t="str">
            <v>%</v>
          </cell>
          <cell r="IT5" t="str">
            <v>N</v>
          </cell>
          <cell r="IU5" t="str">
            <v>D</v>
          </cell>
          <cell r="IV5" t="str">
            <v>%</v>
          </cell>
          <cell r="IW5" t="str">
            <v>N</v>
          </cell>
          <cell r="IX5" t="str">
            <v>D</v>
          </cell>
          <cell r="IY5" t="str">
            <v>%</v>
          </cell>
          <cell r="IZ5" t="str">
            <v>N</v>
          </cell>
          <cell r="JA5" t="str">
            <v>D</v>
          </cell>
          <cell r="JB5" t="str">
            <v>%</v>
          </cell>
          <cell r="JC5" t="str">
            <v>N</v>
          </cell>
          <cell r="JD5" t="str">
            <v>N</v>
          </cell>
          <cell r="JE5" t="str">
            <v>N</v>
          </cell>
        </row>
        <row r="6">
          <cell r="B6" t="str">
            <v>B86068</v>
          </cell>
          <cell r="C6" t="str">
            <v>Abbey Grange Medical Practice</v>
          </cell>
          <cell r="D6" t="str">
            <v>Woodsley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702</v>
          </cell>
          <cell r="AA6">
            <v>2</v>
          </cell>
          <cell r="AB6">
            <v>0.3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703</v>
          </cell>
          <cell r="AM6">
            <v>2</v>
          </cell>
          <cell r="AN6">
            <v>0.3</v>
          </cell>
          <cell r="AO6">
            <v>1483</v>
          </cell>
          <cell r="AP6">
            <v>106</v>
          </cell>
          <cell r="AQ6">
            <v>7.1</v>
          </cell>
          <cell r="AR6">
            <v>1088</v>
          </cell>
          <cell r="AS6">
            <v>27</v>
          </cell>
          <cell r="AT6">
            <v>2.5</v>
          </cell>
          <cell r="AU6">
            <v>87</v>
          </cell>
          <cell r="AV6">
            <v>1</v>
          </cell>
          <cell r="AW6">
            <v>1.1000000000000001</v>
          </cell>
          <cell r="AX6">
            <v>703</v>
          </cell>
          <cell r="AY6">
            <v>2</v>
          </cell>
          <cell r="AZ6">
            <v>0.3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1487</v>
          </cell>
          <cell r="BN6">
            <v>680</v>
          </cell>
          <cell r="BO6">
            <v>45.7</v>
          </cell>
          <cell r="BP6">
            <v>1094</v>
          </cell>
          <cell r="BQ6">
            <v>191</v>
          </cell>
          <cell r="BR6">
            <v>17.5</v>
          </cell>
          <cell r="BS6">
            <v>89</v>
          </cell>
          <cell r="BT6">
            <v>15</v>
          </cell>
          <cell r="BU6">
            <v>16.899999999999999</v>
          </cell>
          <cell r="BV6">
            <v>707</v>
          </cell>
          <cell r="BW6">
            <v>41</v>
          </cell>
          <cell r="BX6">
            <v>5.8</v>
          </cell>
          <cell r="BY6">
            <v>1512</v>
          </cell>
          <cell r="BZ6">
            <v>929</v>
          </cell>
          <cell r="CA6">
            <v>61.4</v>
          </cell>
          <cell r="CB6">
            <v>1094</v>
          </cell>
          <cell r="CC6">
            <v>303</v>
          </cell>
          <cell r="CD6">
            <v>27.7</v>
          </cell>
          <cell r="CE6">
            <v>89</v>
          </cell>
          <cell r="CF6">
            <v>24</v>
          </cell>
          <cell r="CG6">
            <v>27</v>
          </cell>
          <cell r="CH6">
            <v>708</v>
          </cell>
          <cell r="CI6">
            <v>53</v>
          </cell>
          <cell r="CJ6">
            <v>7.5</v>
          </cell>
          <cell r="CK6">
            <v>1509</v>
          </cell>
          <cell r="CL6">
            <v>1045</v>
          </cell>
          <cell r="CM6">
            <v>69.3</v>
          </cell>
          <cell r="CN6">
            <v>1095</v>
          </cell>
          <cell r="CO6">
            <v>369</v>
          </cell>
          <cell r="CP6">
            <v>33.700000000000003</v>
          </cell>
          <cell r="CQ6">
            <v>89</v>
          </cell>
          <cell r="CR6">
            <v>26</v>
          </cell>
          <cell r="CS6">
            <v>29.2</v>
          </cell>
          <cell r="CT6">
            <v>710</v>
          </cell>
          <cell r="CU6">
            <v>62</v>
          </cell>
          <cell r="CV6">
            <v>8.6999999999999993</v>
          </cell>
          <cell r="CW6">
            <v>1507</v>
          </cell>
          <cell r="CX6">
            <v>1094</v>
          </cell>
          <cell r="CY6">
            <v>72.599999999999994</v>
          </cell>
          <cell r="CZ6">
            <v>1099</v>
          </cell>
          <cell r="DA6">
            <v>397</v>
          </cell>
          <cell r="DB6">
            <v>36.1</v>
          </cell>
          <cell r="DC6">
            <v>90</v>
          </cell>
          <cell r="DD6">
            <v>28</v>
          </cell>
          <cell r="DE6">
            <v>31.1</v>
          </cell>
          <cell r="DF6">
            <v>710</v>
          </cell>
          <cell r="DG6">
            <v>66</v>
          </cell>
          <cell r="DH6">
            <v>9.3000000000000007</v>
          </cell>
          <cell r="DI6">
            <v>1502</v>
          </cell>
          <cell r="DJ6">
            <v>1138</v>
          </cell>
          <cell r="DK6">
            <v>75.8</v>
          </cell>
          <cell r="DL6">
            <v>1153</v>
          </cell>
          <cell r="DM6">
            <v>439</v>
          </cell>
          <cell r="DN6">
            <v>38.1</v>
          </cell>
          <cell r="DO6">
            <v>79</v>
          </cell>
          <cell r="DP6">
            <v>23</v>
          </cell>
          <cell r="DQ6">
            <v>29.1</v>
          </cell>
          <cell r="DR6">
            <v>0</v>
          </cell>
          <cell r="DS6">
            <v>0</v>
          </cell>
          <cell r="DT6">
            <v>0</v>
          </cell>
          <cell r="DU6">
            <v>1502</v>
          </cell>
          <cell r="DV6">
            <v>1165</v>
          </cell>
          <cell r="DW6">
            <v>77.599999999999994</v>
          </cell>
          <cell r="DX6">
            <v>1154</v>
          </cell>
          <cell r="DY6">
            <v>462</v>
          </cell>
          <cell r="DZ6">
            <v>40</v>
          </cell>
          <cell r="EA6">
            <v>79</v>
          </cell>
          <cell r="EB6">
            <v>23</v>
          </cell>
          <cell r="EC6">
            <v>29.1</v>
          </cell>
          <cell r="ED6">
            <v>0</v>
          </cell>
          <cell r="EE6">
            <v>0</v>
          </cell>
          <cell r="EF6">
            <v>0</v>
          </cell>
          <cell r="EG6">
            <v>1508</v>
          </cell>
          <cell r="EH6">
            <v>1045</v>
          </cell>
          <cell r="EI6">
            <v>69.3</v>
          </cell>
          <cell r="EJ6">
            <v>1145</v>
          </cell>
          <cell r="EK6">
            <v>386</v>
          </cell>
          <cell r="EL6">
            <v>33.700000000000003</v>
          </cell>
          <cell r="EM6">
            <v>79</v>
          </cell>
          <cell r="EN6">
            <v>21</v>
          </cell>
          <cell r="EO6">
            <v>26.6</v>
          </cell>
          <cell r="EP6">
            <v>710</v>
          </cell>
          <cell r="EQ6">
            <v>62</v>
          </cell>
          <cell r="ER6">
            <v>8.6999999999999993</v>
          </cell>
          <cell r="ES6">
            <v>1501</v>
          </cell>
          <cell r="ET6">
            <v>1192</v>
          </cell>
          <cell r="EU6">
            <v>79.400000000000006</v>
          </cell>
          <cell r="EV6">
            <v>1157</v>
          </cell>
          <cell r="EW6">
            <v>488</v>
          </cell>
          <cell r="EX6">
            <v>42.2</v>
          </cell>
          <cell r="EY6">
            <v>79</v>
          </cell>
          <cell r="EZ6">
            <v>24</v>
          </cell>
          <cell r="FA6">
            <v>30.4</v>
          </cell>
          <cell r="FB6">
            <v>0</v>
          </cell>
          <cell r="FC6">
            <v>0</v>
          </cell>
          <cell r="FD6">
            <v>0</v>
          </cell>
          <cell r="FE6">
            <v>1497</v>
          </cell>
          <cell r="FF6">
            <v>1204</v>
          </cell>
          <cell r="FG6">
            <v>80.400000000000006</v>
          </cell>
          <cell r="FH6">
            <v>1155</v>
          </cell>
          <cell r="FI6">
            <v>523</v>
          </cell>
          <cell r="FJ6">
            <v>45.3</v>
          </cell>
          <cell r="FK6">
            <v>58</v>
          </cell>
          <cell r="FL6">
            <v>30</v>
          </cell>
          <cell r="FM6">
            <v>51.7</v>
          </cell>
          <cell r="FN6">
            <v>0</v>
          </cell>
          <cell r="FO6">
            <v>0</v>
          </cell>
          <cell r="FP6">
            <v>0</v>
          </cell>
          <cell r="FQ6">
            <v>1494</v>
          </cell>
          <cell r="FR6">
            <v>409</v>
          </cell>
          <cell r="FS6">
            <v>27.376171352074969</v>
          </cell>
          <cell r="FT6">
            <v>1495</v>
          </cell>
          <cell r="FU6">
            <v>1220</v>
          </cell>
          <cell r="FV6">
            <v>81.599999999999994</v>
          </cell>
          <cell r="FW6">
            <v>1155</v>
          </cell>
          <cell r="FX6">
            <v>580</v>
          </cell>
          <cell r="FY6">
            <v>50.2</v>
          </cell>
          <cell r="FZ6">
            <v>60</v>
          </cell>
          <cell r="GA6">
            <v>31</v>
          </cell>
          <cell r="GB6">
            <v>51.7</v>
          </cell>
          <cell r="GC6">
            <v>0</v>
          </cell>
          <cell r="GD6">
            <v>0</v>
          </cell>
          <cell r="GE6">
            <v>0</v>
          </cell>
          <cell r="GF6">
            <v>1494</v>
          </cell>
          <cell r="GG6">
            <v>626</v>
          </cell>
          <cell r="GH6">
            <v>41.900937081659976</v>
          </cell>
          <cell r="GI6">
            <v>1494</v>
          </cell>
          <cell r="GJ6">
            <v>1218</v>
          </cell>
          <cell r="GK6">
            <v>81.5</v>
          </cell>
          <cell r="GL6">
            <v>1153</v>
          </cell>
          <cell r="GM6">
            <v>606</v>
          </cell>
          <cell r="GN6">
            <v>52.6</v>
          </cell>
          <cell r="GO6">
            <v>66</v>
          </cell>
          <cell r="GP6">
            <v>34</v>
          </cell>
          <cell r="GQ6">
            <v>51.5</v>
          </cell>
          <cell r="GR6">
            <v>0</v>
          </cell>
          <cell r="GS6">
            <v>0</v>
          </cell>
          <cell r="GT6">
            <v>0</v>
          </cell>
          <cell r="GU6">
            <v>1493</v>
          </cell>
          <cell r="GV6">
            <v>654</v>
          </cell>
          <cell r="GW6">
            <v>43.80442062960482</v>
          </cell>
          <cell r="GX6">
            <v>1495</v>
          </cell>
          <cell r="GY6">
            <v>1219</v>
          </cell>
          <cell r="GZ6">
            <v>81.5</v>
          </cell>
          <cell r="HA6">
            <v>1155</v>
          </cell>
          <cell r="HB6">
            <v>613</v>
          </cell>
          <cell r="HC6">
            <v>53.1</v>
          </cell>
          <cell r="HD6">
            <v>67</v>
          </cell>
          <cell r="HE6">
            <v>34</v>
          </cell>
          <cell r="HF6">
            <v>50.7</v>
          </cell>
          <cell r="HG6">
            <v>0</v>
          </cell>
          <cell r="HH6">
            <v>0</v>
          </cell>
          <cell r="HI6">
            <v>0</v>
          </cell>
          <cell r="HJ6">
            <v>1494</v>
          </cell>
          <cell r="HK6">
            <v>667</v>
          </cell>
          <cell r="HL6">
            <v>44.645247657295847</v>
          </cell>
          <cell r="HM6">
            <v>1493</v>
          </cell>
          <cell r="HN6">
            <v>1219</v>
          </cell>
          <cell r="HO6">
            <v>81.599999999999994</v>
          </cell>
          <cell r="HP6">
            <v>1153</v>
          </cell>
          <cell r="HQ6">
            <v>618</v>
          </cell>
          <cell r="HR6">
            <v>53.6</v>
          </cell>
          <cell r="HS6">
            <v>68</v>
          </cell>
          <cell r="HT6">
            <v>34</v>
          </cell>
          <cell r="HU6">
            <v>50</v>
          </cell>
          <cell r="HV6">
            <v>0</v>
          </cell>
          <cell r="HW6">
            <v>0</v>
          </cell>
          <cell r="HX6">
            <v>0</v>
          </cell>
          <cell r="HY6">
            <v>1493</v>
          </cell>
          <cell r="HZ6">
            <v>675</v>
          </cell>
          <cell r="IA6">
            <v>45.210984594775624</v>
          </cell>
          <cell r="IB6">
            <v>1492</v>
          </cell>
          <cell r="IC6">
            <v>1221</v>
          </cell>
          <cell r="ID6">
            <v>81.8</v>
          </cell>
          <cell r="IE6">
            <v>1156</v>
          </cell>
          <cell r="IF6">
            <v>629</v>
          </cell>
          <cell r="IG6">
            <v>54.4</v>
          </cell>
          <cell r="IH6">
            <v>70</v>
          </cell>
          <cell r="II6">
            <v>35</v>
          </cell>
          <cell r="IJ6">
            <v>50</v>
          </cell>
          <cell r="IK6">
            <v>714</v>
          </cell>
          <cell r="IL6">
            <v>284</v>
          </cell>
          <cell r="IM6">
            <v>39.799999999999997</v>
          </cell>
          <cell r="IN6">
            <v>1495</v>
          </cell>
          <cell r="IO6">
            <v>692</v>
          </cell>
          <cell r="IP6">
            <v>46.287625418060202</v>
          </cell>
          <cell r="IQ6">
            <v>1499</v>
          </cell>
          <cell r="IR6">
            <v>1197</v>
          </cell>
          <cell r="IS6">
            <v>79.900000000000006</v>
          </cell>
          <cell r="IT6">
            <v>1154</v>
          </cell>
          <cell r="IU6">
            <v>500</v>
          </cell>
          <cell r="IV6">
            <v>43.3</v>
          </cell>
          <cell r="IW6">
            <v>58</v>
          </cell>
          <cell r="IX6">
            <v>30</v>
          </cell>
          <cell r="IY6">
            <v>51.7</v>
          </cell>
          <cell r="IZ6">
            <v>0</v>
          </cell>
          <cell r="JA6">
            <v>0</v>
          </cell>
          <cell r="JB6">
            <v>0</v>
          </cell>
          <cell r="JC6">
            <v>1494</v>
          </cell>
          <cell r="JD6">
            <v>362</v>
          </cell>
          <cell r="JE6">
            <v>24.230254350736278</v>
          </cell>
        </row>
        <row r="7">
          <cell r="B7" t="str">
            <v>B86051</v>
          </cell>
          <cell r="C7" t="str">
            <v>Aire Valley Surgery</v>
          </cell>
          <cell r="D7" t="str">
            <v>Yeadon</v>
          </cell>
          <cell r="E7">
            <v>2854</v>
          </cell>
          <cell r="F7">
            <v>68</v>
          </cell>
          <cell r="G7">
            <v>2.4</v>
          </cell>
          <cell r="H7">
            <v>3764</v>
          </cell>
          <cell r="I7">
            <v>2</v>
          </cell>
          <cell r="J7">
            <v>0.1</v>
          </cell>
          <cell r="K7">
            <v>98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2851</v>
          </cell>
          <cell r="R7">
            <v>131</v>
          </cell>
          <cell r="S7">
            <v>4.5999999999999996</v>
          </cell>
          <cell r="T7">
            <v>4489</v>
          </cell>
          <cell r="U7">
            <v>2</v>
          </cell>
          <cell r="V7">
            <v>0</v>
          </cell>
          <cell r="W7">
            <v>97</v>
          </cell>
          <cell r="X7">
            <v>0</v>
          </cell>
          <cell r="Y7">
            <v>0</v>
          </cell>
          <cell r="Z7">
            <v>1448</v>
          </cell>
          <cell r="AA7">
            <v>2</v>
          </cell>
          <cell r="AB7">
            <v>0.1</v>
          </cell>
          <cell r="AC7">
            <v>2850</v>
          </cell>
          <cell r="AD7">
            <v>414</v>
          </cell>
          <cell r="AE7">
            <v>14.5</v>
          </cell>
          <cell r="AF7">
            <v>4489</v>
          </cell>
          <cell r="AG7">
            <v>15</v>
          </cell>
          <cell r="AH7">
            <v>0.3</v>
          </cell>
          <cell r="AI7">
            <v>98</v>
          </cell>
          <cell r="AJ7">
            <v>0</v>
          </cell>
          <cell r="AK7">
            <v>0</v>
          </cell>
          <cell r="AL7">
            <v>1448</v>
          </cell>
          <cell r="AM7">
            <v>6</v>
          </cell>
          <cell r="AN7">
            <v>0.4</v>
          </cell>
          <cell r="AO7">
            <v>2845</v>
          </cell>
          <cell r="AP7">
            <v>705</v>
          </cell>
          <cell r="AQ7">
            <v>24.8</v>
          </cell>
          <cell r="AR7">
            <v>4489</v>
          </cell>
          <cell r="AS7">
            <v>76</v>
          </cell>
          <cell r="AT7">
            <v>1.7</v>
          </cell>
          <cell r="AU7">
            <v>100</v>
          </cell>
          <cell r="AV7">
            <v>6</v>
          </cell>
          <cell r="AW7">
            <v>6</v>
          </cell>
          <cell r="AX7">
            <v>1448</v>
          </cell>
          <cell r="AY7">
            <v>12</v>
          </cell>
          <cell r="AZ7">
            <v>0.8</v>
          </cell>
          <cell r="BA7">
            <v>2840</v>
          </cell>
          <cell r="BB7">
            <v>1061</v>
          </cell>
          <cell r="BC7">
            <v>37.4</v>
          </cell>
          <cell r="BD7">
            <v>4490</v>
          </cell>
          <cell r="BE7">
            <v>175</v>
          </cell>
          <cell r="BF7">
            <v>3.9</v>
          </cell>
          <cell r="BG7">
            <v>102</v>
          </cell>
          <cell r="BH7">
            <v>10</v>
          </cell>
          <cell r="BI7">
            <v>9.8000000000000007</v>
          </cell>
          <cell r="BJ7">
            <v>1445</v>
          </cell>
          <cell r="BK7">
            <v>31</v>
          </cell>
          <cell r="BL7">
            <v>2.1</v>
          </cell>
          <cell r="BM7">
            <v>2840</v>
          </cell>
          <cell r="BN7">
            <v>1189</v>
          </cell>
          <cell r="BO7">
            <v>41.9</v>
          </cell>
          <cell r="BP7">
            <v>4490</v>
          </cell>
          <cell r="BQ7">
            <v>219</v>
          </cell>
          <cell r="BR7">
            <v>4.9000000000000004</v>
          </cell>
          <cell r="BS7">
            <v>106</v>
          </cell>
          <cell r="BT7">
            <v>19</v>
          </cell>
          <cell r="BU7">
            <v>17.899999999999999</v>
          </cell>
          <cell r="BV7">
            <v>1445</v>
          </cell>
          <cell r="BW7">
            <v>49</v>
          </cell>
          <cell r="BX7">
            <v>3.4</v>
          </cell>
          <cell r="BY7">
            <v>2838</v>
          </cell>
          <cell r="BZ7">
            <v>1439</v>
          </cell>
          <cell r="CA7">
            <v>50.7</v>
          </cell>
          <cell r="CB7">
            <v>2753</v>
          </cell>
          <cell r="CC7">
            <v>382</v>
          </cell>
          <cell r="CD7">
            <v>13.9</v>
          </cell>
          <cell r="CE7">
            <v>112</v>
          </cell>
          <cell r="CF7">
            <v>34</v>
          </cell>
          <cell r="CG7">
            <v>30.4</v>
          </cell>
          <cell r="CH7">
            <v>1442</v>
          </cell>
          <cell r="CI7">
            <v>82</v>
          </cell>
          <cell r="CJ7">
            <v>5.7</v>
          </cell>
          <cell r="CK7">
            <v>2830</v>
          </cell>
          <cell r="CL7">
            <v>1611</v>
          </cell>
          <cell r="CM7">
            <v>56.9</v>
          </cell>
          <cell r="CN7">
            <v>1938</v>
          </cell>
          <cell r="CO7">
            <v>433</v>
          </cell>
          <cell r="CP7">
            <v>22.3</v>
          </cell>
          <cell r="CQ7">
            <v>113</v>
          </cell>
          <cell r="CR7">
            <v>40</v>
          </cell>
          <cell r="CS7">
            <v>35.4</v>
          </cell>
          <cell r="CT7">
            <v>1442</v>
          </cell>
          <cell r="CU7">
            <v>127</v>
          </cell>
          <cell r="CV7">
            <v>8.8000000000000007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1444</v>
          </cell>
          <cell r="DG7">
            <v>146</v>
          </cell>
          <cell r="DH7">
            <v>10.1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1443</v>
          </cell>
          <cell r="DS7">
            <v>206</v>
          </cell>
          <cell r="DT7">
            <v>14.3</v>
          </cell>
          <cell r="DU7">
            <v>2827</v>
          </cell>
          <cell r="DV7">
            <v>2144</v>
          </cell>
          <cell r="DW7">
            <v>75.8</v>
          </cell>
          <cell r="DX7">
            <v>1810</v>
          </cell>
          <cell r="DY7">
            <v>696</v>
          </cell>
          <cell r="DZ7">
            <v>38.5</v>
          </cell>
          <cell r="EA7">
            <v>100</v>
          </cell>
          <cell r="EB7">
            <v>58</v>
          </cell>
          <cell r="EC7">
            <v>58</v>
          </cell>
          <cell r="ED7">
            <v>1441</v>
          </cell>
          <cell r="EE7">
            <v>437</v>
          </cell>
          <cell r="EF7">
            <v>30.3</v>
          </cell>
          <cell r="EG7">
            <v>2830</v>
          </cell>
          <cell r="EH7">
            <v>1611</v>
          </cell>
          <cell r="EI7">
            <v>56.9</v>
          </cell>
          <cell r="EJ7">
            <v>1938</v>
          </cell>
          <cell r="EK7">
            <v>433</v>
          </cell>
          <cell r="EL7">
            <v>22.3</v>
          </cell>
          <cell r="EM7">
            <v>113</v>
          </cell>
          <cell r="EN7">
            <v>40</v>
          </cell>
          <cell r="EO7">
            <v>35.4</v>
          </cell>
          <cell r="EP7">
            <v>1442</v>
          </cell>
          <cell r="EQ7">
            <v>127</v>
          </cell>
          <cell r="ER7">
            <v>8.8000000000000007</v>
          </cell>
          <cell r="ES7">
            <v>2827</v>
          </cell>
          <cell r="ET7">
            <v>2289</v>
          </cell>
          <cell r="EU7">
            <v>81</v>
          </cell>
          <cell r="EV7">
            <v>1813</v>
          </cell>
          <cell r="EW7">
            <v>866</v>
          </cell>
          <cell r="EX7">
            <v>47.8</v>
          </cell>
          <cell r="EY7">
            <v>104</v>
          </cell>
          <cell r="EZ7">
            <v>64</v>
          </cell>
          <cell r="FA7">
            <v>61.5</v>
          </cell>
          <cell r="FB7">
            <v>1443</v>
          </cell>
          <cell r="FC7">
            <v>472</v>
          </cell>
          <cell r="FD7">
            <v>32.700000000000003</v>
          </cell>
          <cell r="FE7">
            <v>2822</v>
          </cell>
          <cell r="FF7">
            <v>2351</v>
          </cell>
          <cell r="FG7">
            <v>83.3</v>
          </cell>
          <cell r="FH7">
            <v>1666</v>
          </cell>
          <cell r="FI7">
            <v>924</v>
          </cell>
          <cell r="FJ7">
            <v>55.5</v>
          </cell>
          <cell r="FK7">
            <v>112</v>
          </cell>
          <cell r="FL7">
            <v>67</v>
          </cell>
          <cell r="FM7">
            <v>59.8</v>
          </cell>
          <cell r="FN7">
            <v>1443</v>
          </cell>
          <cell r="FO7">
            <v>483</v>
          </cell>
          <cell r="FP7">
            <v>33.5</v>
          </cell>
          <cell r="FQ7">
            <v>3098</v>
          </cell>
          <cell r="FR7">
            <v>773</v>
          </cell>
          <cell r="FS7">
            <v>24.951581665590702</v>
          </cell>
          <cell r="FT7">
            <v>2817</v>
          </cell>
          <cell r="FU7">
            <v>2368</v>
          </cell>
          <cell r="FV7">
            <v>84.1</v>
          </cell>
          <cell r="FW7">
            <v>1671</v>
          </cell>
          <cell r="FX7">
            <v>985</v>
          </cell>
          <cell r="FY7">
            <v>58.9</v>
          </cell>
          <cell r="FZ7">
            <v>116</v>
          </cell>
          <cell r="GA7">
            <v>71</v>
          </cell>
          <cell r="GB7">
            <v>61.2</v>
          </cell>
          <cell r="GC7">
            <v>1445</v>
          </cell>
          <cell r="GD7">
            <v>948</v>
          </cell>
          <cell r="GE7">
            <v>65.599999999999994</v>
          </cell>
          <cell r="GF7">
            <v>3095</v>
          </cell>
          <cell r="GG7">
            <v>827</v>
          </cell>
          <cell r="GH7">
            <v>26.720516962843295</v>
          </cell>
          <cell r="GI7">
            <v>2819</v>
          </cell>
          <cell r="GJ7">
            <v>2395</v>
          </cell>
          <cell r="GK7">
            <v>85</v>
          </cell>
          <cell r="GL7">
            <v>1811</v>
          </cell>
          <cell r="GM7">
            <v>1054</v>
          </cell>
          <cell r="GN7">
            <v>58.2</v>
          </cell>
          <cell r="GO7">
            <v>112</v>
          </cell>
          <cell r="GP7">
            <v>69</v>
          </cell>
          <cell r="GQ7">
            <v>61.6</v>
          </cell>
          <cell r="GR7">
            <v>1444</v>
          </cell>
          <cell r="GS7">
            <v>1054</v>
          </cell>
          <cell r="GT7">
            <v>73</v>
          </cell>
          <cell r="GU7">
            <v>3095</v>
          </cell>
          <cell r="GV7">
            <v>959</v>
          </cell>
          <cell r="GW7">
            <v>30.985460420032311</v>
          </cell>
          <cell r="GX7">
            <v>2818</v>
          </cell>
          <cell r="GY7">
            <v>2394</v>
          </cell>
          <cell r="GZ7">
            <v>85</v>
          </cell>
          <cell r="HA7">
            <v>1811</v>
          </cell>
          <cell r="HB7">
            <v>1058</v>
          </cell>
          <cell r="HC7">
            <v>58.4</v>
          </cell>
          <cell r="HD7">
            <v>114</v>
          </cell>
          <cell r="HE7">
            <v>70</v>
          </cell>
          <cell r="HF7">
            <v>61.4</v>
          </cell>
          <cell r="HG7">
            <v>1445</v>
          </cell>
          <cell r="HH7">
            <v>1059</v>
          </cell>
          <cell r="HI7">
            <v>73.3</v>
          </cell>
          <cell r="HJ7">
            <v>3094</v>
          </cell>
          <cell r="HK7">
            <v>966</v>
          </cell>
          <cell r="HL7">
            <v>31.221719457013574</v>
          </cell>
          <cell r="HM7">
            <v>2814</v>
          </cell>
          <cell r="HN7">
            <v>2395</v>
          </cell>
          <cell r="HO7">
            <v>85.1</v>
          </cell>
          <cell r="HP7">
            <v>1810</v>
          </cell>
          <cell r="HQ7">
            <v>1082</v>
          </cell>
          <cell r="HR7">
            <v>59.8</v>
          </cell>
          <cell r="HS7">
            <v>117</v>
          </cell>
          <cell r="HT7">
            <v>73</v>
          </cell>
          <cell r="HU7">
            <v>62.4</v>
          </cell>
          <cell r="HV7">
            <v>1445</v>
          </cell>
          <cell r="HW7">
            <v>1072</v>
          </cell>
          <cell r="HX7">
            <v>74.2</v>
          </cell>
          <cell r="HY7">
            <v>3094</v>
          </cell>
          <cell r="HZ7">
            <v>1012</v>
          </cell>
          <cell r="IA7">
            <v>32.708468002585647</v>
          </cell>
          <cell r="IB7">
            <v>2810</v>
          </cell>
          <cell r="IC7">
            <v>2398</v>
          </cell>
          <cell r="ID7">
            <v>85.3</v>
          </cell>
          <cell r="IE7">
            <v>1960</v>
          </cell>
          <cell r="IF7">
            <v>1147</v>
          </cell>
          <cell r="IG7">
            <v>58.5</v>
          </cell>
          <cell r="IH7">
            <v>118</v>
          </cell>
          <cell r="II7">
            <v>75</v>
          </cell>
          <cell r="IJ7">
            <v>63.6</v>
          </cell>
          <cell r="IK7">
            <v>1444</v>
          </cell>
          <cell r="IL7">
            <v>1088</v>
          </cell>
          <cell r="IM7">
            <v>75.3</v>
          </cell>
          <cell r="IN7">
            <v>3089</v>
          </cell>
          <cell r="IO7">
            <v>1064</v>
          </cell>
          <cell r="IP7">
            <v>34.444804143735837</v>
          </cell>
          <cell r="IQ7">
            <v>2825</v>
          </cell>
          <cell r="IR7">
            <v>2300</v>
          </cell>
          <cell r="IS7">
            <v>81.400000000000006</v>
          </cell>
          <cell r="IT7">
            <v>1813</v>
          </cell>
          <cell r="IU7">
            <v>879</v>
          </cell>
          <cell r="IV7">
            <v>48.5</v>
          </cell>
          <cell r="IW7">
            <v>104</v>
          </cell>
          <cell r="IX7">
            <v>64</v>
          </cell>
          <cell r="IY7">
            <v>61.5</v>
          </cell>
          <cell r="IZ7">
            <v>1443</v>
          </cell>
          <cell r="JA7">
            <v>476</v>
          </cell>
          <cell r="JB7">
            <v>33</v>
          </cell>
          <cell r="JC7">
            <v>3099</v>
          </cell>
          <cell r="JD7">
            <v>697</v>
          </cell>
          <cell r="JE7">
            <v>22.491126169732173</v>
          </cell>
        </row>
        <row r="8">
          <cell r="B8" t="str">
            <v>B86070</v>
          </cell>
          <cell r="C8" t="str">
            <v>Aireborough Family Practice</v>
          </cell>
          <cell r="D8" t="str">
            <v>Otley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1000</v>
          </cell>
          <cell r="R8">
            <v>447</v>
          </cell>
          <cell r="S8">
            <v>44.7</v>
          </cell>
          <cell r="T8">
            <v>1139</v>
          </cell>
          <cell r="U8">
            <v>32</v>
          </cell>
          <cell r="V8">
            <v>2.8</v>
          </cell>
          <cell r="W8">
            <v>23</v>
          </cell>
          <cell r="X8">
            <v>4</v>
          </cell>
          <cell r="Y8">
            <v>17.399999999999999</v>
          </cell>
          <cell r="Z8">
            <v>385</v>
          </cell>
          <cell r="AA8">
            <v>0</v>
          </cell>
          <cell r="AB8">
            <v>0</v>
          </cell>
          <cell r="AC8">
            <v>997</v>
          </cell>
          <cell r="AD8">
            <v>484</v>
          </cell>
          <cell r="AE8">
            <v>48.5</v>
          </cell>
          <cell r="AF8">
            <v>1140</v>
          </cell>
          <cell r="AG8">
            <v>43</v>
          </cell>
          <cell r="AH8">
            <v>3.8</v>
          </cell>
          <cell r="AI8">
            <v>24</v>
          </cell>
          <cell r="AJ8">
            <v>5</v>
          </cell>
          <cell r="AK8">
            <v>20.8</v>
          </cell>
          <cell r="AL8">
            <v>386</v>
          </cell>
          <cell r="AM8">
            <v>0</v>
          </cell>
          <cell r="AN8">
            <v>0</v>
          </cell>
          <cell r="AO8">
            <v>1000</v>
          </cell>
          <cell r="AP8">
            <v>556</v>
          </cell>
          <cell r="AQ8">
            <v>55.6</v>
          </cell>
          <cell r="AR8">
            <v>1142</v>
          </cell>
          <cell r="AS8">
            <v>116</v>
          </cell>
          <cell r="AT8">
            <v>10.199999999999999</v>
          </cell>
          <cell r="AU8">
            <v>25</v>
          </cell>
          <cell r="AV8">
            <v>8</v>
          </cell>
          <cell r="AW8">
            <v>32</v>
          </cell>
          <cell r="AX8">
            <v>386</v>
          </cell>
          <cell r="AY8">
            <v>8</v>
          </cell>
          <cell r="AZ8">
            <v>2.1</v>
          </cell>
          <cell r="BA8">
            <v>999</v>
          </cell>
          <cell r="BB8">
            <v>572</v>
          </cell>
          <cell r="BC8">
            <v>57.3</v>
          </cell>
          <cell r="BD8">
            <v>1145</v>
          </cell>
          <cell r="BE8">
            <v>142</v>
          </cell>
          <cell r="BF8">
            <v>12.4</v>
          </cell>
          <cell r="BG8">
            <v>25</v>
          </cell>
          <cell r="BH8">
            <v>10</v>
          </cell>
          <cell r="BI8">
            <v>40</v>
          </cell>
          <cell r="BJ8">
            <v>386</v>
          </cell>
          <cell r="BK8">
            <v>10</v>
          </cell>
          <cell r="BL8">
            <v>2.6</v>
          </cell>
          <cell r="BM8">
            <v>1001</v>
          </cell>
          <cell r="BN8">
            <v>580</v>
          </cell>
          <cell r="BO8">
            <v>57.9</v>
          </cell>
          <cell r="BP8">
            <v>1148</v>
          </cell>
          <cell r="BQ8">
            <v>170</v>
          </cell>
          <cell r="BR8">
            <v>14.8</v>
          </cell>
          <cell r="BS8">
            <v>25</v>
          </cell>
          <cell r="BT8">
            <v>10</v>
          </cell>
          <cell r="BU8">
            <v>40</v>
          </cell>
          <cell r="BV8">
            <v>386</v>
          </cell>
          <cell r="BW8">
            <v>29</v>
          </cell>
          <cell r="BX8">
            <v>7.5</v>
          </cell>
          <cell r="BY8">
            <v>1001</v>
          </cell>
          <cell r="BZ8">
            <v>700</v>
          </cell>
          <cell r="CA8">
            <v>69.900000000000006</v>
          </cell>
          <cell r="CB8">
            <v>652</v>
          </cell>
          <cell r="CC8">
            <v>188</v>
          </cell>
          <cell r="CD8">
            <v>28.8</v>
          </cell>
          <cell r="CE8">
            <v>26</v>
          </cell>
          <cell r="CF8">
            <v>15</v>
          </cell>
          <cell r="CG8">
            <v>57.7</v>
          </cell>
          <cell r="CH8">
            <v>386</v>
          </cell>
          <cell r="CI8">
            <v>45</v>
          </cell>
          <cell r="CJ8">
            <v>11.7</v>
          </cell>
          <cell r="CK8">
            <v>1000</v>
          </cell>
          <cell r="CL8">
            <v>729</v>
          </cell>
          <cell r="CM8">
            <v>72.900000000000006</v>
          </cell>
          <cell r="CN8">
            <v>593</v>
          </cell>
          <cell r="CO8">
            <v>218</v>
          </cell>
          <cell r="CP8">
            <v>36.799999999999997</v>
          </cell>
          <cell r="CQ8">
            <v>27</v>
          </cell>
          <cell r="CR8">
            <v>16</v>
          </cell>
          <cell r="CS8">
            <v>59.3</v>
          </cell>
          <cell r="CT8">
            <v>386</v>
          </cell>
          <cell r="CU8">
            <v>48</v>
          </cell>
          <cell r="CV8">
            <v>12.4</v>
          </cell>
          <cell r="CW8">
            <v>1004</v>
          </cell>
          <cell r="CX8">
            <v>739</v>
          </cell>
          <cell r="CY8">
            <v>73.599999999999994</v>
          </cell>
          <cell r="CZ8">
            <v>561</v>
          </cell>
          <cell r="DA8">
            <v>216</v>
          </cell>
          <cell r="DB8">
            <v>38.5</v>
          </cell>
          <cell r="DC8">
            <v>27</v>
          </cell>
          <cell r="DD8">
            <v>15</v>
          </cell>
          <cell r="DE8">
            <v>55.6</v>
          </cell>
          <cell r="DF8">
            <v>384</v>
          </cell>
          <cell r="DG8">
            <v>48</v>
          </cell>
          <cell r="DH8">
            <v>12.5</v>
          </cell>
          <cell r="DI8">
            <v>1003</v>
          </cell>
          <cell r="DJ8">
            <v>758</v>
          </cell>
          <cell r="DK8">
            <v>75.599999999999994</v>
          </cell>
          <cell r="DL8">
            <v>559</v>
          </cell>
          <cell r="DM8">
            <v>241</v>
          </cell>
          <cell r="DN8">
            <v>43.1</v>
          </cell>
          <cell r="DO8">
            <v>26</v>
          </cell>
          <cell r="DP8">
            <v>15</v>
          </cell>
          <cell r="DQ8">
            <v>57.7</v>
          </cell>
          <cell r="DR8">
            <v>384</v>
          </cell>
          <cell r="DS8">
            <v>71</v>
          </cell>
          <cell r="DT8">
            <v>18.5</v>
          </cell>
          <cell r="DU8">
            <v>1001</v>
          </cell>
          <cell r="DV8">
            <v>773</v>
          </cell>
          <cell r="DW8">
            <v>77.2</v>
          </cell>
          <cell r="DX8">
            <v>560</v>
          </cell>
          <cell r="DY8">
            <v>269</v>
          </cell>
          <cell r="DZ8">
            <v>48</v>
          </cell>
          <cell r="EA8">
            <v>25</v>
          </cell>
          <cell r="EB8">
            <v>14</v>
          </cell>
          <cell r="EC8">
            <v>56</v>
          </cell>
          <cell r="ED8">
            <v>384</v>
          </cell>
          <cell r="EE8">
            <v>149</v>
          </cell>
          <cell r="EF8">
            <v>38.799999999999997</v>
          </cell>
          <cell r="EG8">
            <v>1000</v>
          </cell>
          <cell r="EH8">
            <v>729</v>
          </cell>
          <cell r="EI8">
            <v>72.900000000000006</v>
          </cell>
          <cell r="EJ8">
            <v>593</v>
          </cell>
          <cell r="EK8">
            <v>218</v>
          </cell>
          <cell r="EL8">
            <v>36.799999999999997</v>
          </cell>
          <cell r="EM8">
            <v>27</v>
          </cell>
          <cell r="EN8">
            <v>16</v>
          </cell>
          <cell r="EO8">
            <v>59.3</v>
          </cell>
          <cell r="EP8">
            <v>386</v>
          </cell>
          <cell r="EQ8">
            <v>48</v>
          </cell>
          <cell r="ER8">
            <v>12.4</v>
          </cell>
          <cell r="ES8">
            <v>1001</v>
          </cell>
          <cell r="ET8">
            <v>798</v>
          </cell>
          <cell r="EU8">
            <v>79.7</v>
          </cell>
          <cell r="EV8">
            <v>561</v>
          </cell>
          <cell r="EW8">
            <v>289</v>
          </cell>
          <cell r="EX8">
            <v>51.5</v>
          </cell>
          <cell r="EY8">
            <v>25</v>
          </cell>
          <cell r="EZ8">
            <v>16</v>
          </cell>
          <cell r="FA8">
            <v>64</v>
          </cell>
          <cell r="FB8">
            <v>385</v>
          </cell>
          <cell r="FC8">
            <v>155</v>
          </cell>
          <cell r="FD8">
            <v>40.299999999999997</v>
          </cell>
          <cell r="FE8">
            <v>999</v>
          </cell>
          <cell r="FF8">
            <v>811</v>
          </cell>
          <cell r="FG8">
            <v>81.2</v>
          </cell>
          <cell r="FH8">
            <v>536</v>
          </cell>
          <cell r="FI8">
            <v>294</v>
          </cell>
          <cell r="FJ8">
            <v>54.9</v>
          </cell>
          <cell r="FK8">
            <v>25</v>
          </cell>
          <cell r="FL8">
            <v>17</v>
          </cell>
          <cell r="FM8">
            <v>68</v>
          </cell>
          <cell r="FN8">
            <v>385</v>
          </cell>
          <cell r="FO8">
            <v>159</v>
          </cell>
          <cell r="FP8">
            <v>41.3</v>
          </cell>
          <cell r="FQ8">
            <v>892</v>
          </cell>
          <cell r="FR8">
            <v>250</v>
          </cell>
          <cell r="FS8">
            <v>28.026905829596409</v>
          </cell>
          <cell r="FT8">
            <v>1004</v>
          </cell>
          <cell r="FU8">
            <v>829</v>
          </cell>
          <cell r="FV8">
            <v>82.6</v>
          </cell>
          <cell r="FW8">
            <v>537</v>
          </cell>
          <cell r="FX8">
            <v>317</v>
          </cell>
          <cell r="FY8">
            <v>59</v>
          </cell>
          <cell r="FZ8">
            <v>25</v>
          </cell>
          <cell r="GA8">
            <v>16</v>
          </cell>
          <cell r="GB8">
            <v>64</v>
          </cell>
          <cell r="GC8">
            <v>385</v>
          </cell>
          <cell r="GD8">
            <v>224</v>
          </cell>
          <cell r="GE8">
            <v>58.2</v>
          </cell>
          <cell r="GF8">
            <v>893</v>
          </cell>
          <cell r="GG8">
            <v>384</v>
          </cell>
          <cell r="GH8">
            <v>43.001119820828663</v>
          </cell>
          <cell r="GI8">
            <v>1003</v>
          </cell>
          <cell r="GJ8">
            <v>839</v>
          </cell>
          <cell r="GK8">
            <v>83.6</v>
          </cell>
          <cell r="GL8">
            <v>569</v>
          </cell>
          <cell r="GM8">
            <v>338</v>
          </cell>
          <cell r="GN8">
            <v>59.4</v>
          </cell>
          <cell r="GO8">
            <v>26</v>
          </cell>
          <cell r="GP8">
            <v>16</v>
          </cell>
          <cell r="GQ8">
            <v>61.5</v>
          </cell>
          <cell r="GR8">
            <v>386</v>
          </cell>
          <cell r="GS8">
            <v>244</v>
          </cell>
          <cell r="GT8">
            <v>63.2</v>
          </cell>
          <cell r="GU8">
            <v>894</v>
          </cell>
          <cell r="GV8">
            <v>438</v>
          </cell>
          <cell r="GW8">
            <v>48.993288590604031</v>
          </cell>
          <cell r="GX8">
            <v>1003</v>
          </cell>
          <cell r="GY8">
            <v>839</v>
          </cell>
          <cell r="GZ8">
            <v>83.6</v>
          </cell>
          <cell r="HA8">
            <v>571</v>
          </cell>
          <cell r="HB8">
            <v>339</v>
          </cell>
          <cell r="HC8">
            <v>59.4</v>
          </cell>
          <cell r="HD8">
            <v>25</v>
          </cell>
          <cell r="HE8">
            <v>16</v>
          </cell>
          <cell r="HF8">
            <v>64</v>
          </cell>
          <cell r="HG8">
            <v>386</v>
          </cell>
          <cell r="HH8">
            <v>245</v>
          </cell>
          <cell r="HI8">
            <v>63.5</v>
          </cell>
          <cell r="HJ8">
            <v>897</v>
          </cell>
          <cell r="HK8">
            <v>440</v>
          </cell>
          <cell r="HL8">
            <v>49.052396878483833</v>
          </cell>
          <cell r="HM8">
            <v>1004</v>
          </cell>
          <cell r="HN8">
            <v>841</v>
          </cell>
          <cell r="HO8">
            <v>83.8</v>
          </cell>
          <cell r="HP8">
            <v>571</v>
          </cell>
          <cell r="HQ8">
            <v>338</v>
          </cell>
          <cell r="HR8">
            <v>59.2</v>
          </cell>
          <cell r="HS8">
            <v>25</v>
          </cell>
          <cell r="HT8">
            <v>16</v>
          </cell>
          <cell r="HU8">
            <v>64</v>
          </cell>
          <cell r="HV8">
            <v>386</v>
          </cell>
          <cell r="HW8">
            <v>247</v>
          </cell>
          <cell r="HX8">
            <v>64</v>
          </cell>
          <cell r="HY8">
            <v>897</v>
          </cell>
          <cell r="HZ8">
            <v>441</v>
          </cell>
          <cell r="IA8">
            <v>49.163879598662206</v>
          </cell>
          <cell r="IB8">
            <v>1005</v>
          </cell>
          <cell r="IC8">
            <v>849</v>
          </cell>
          <cell r="ID8">
            <v>84.5</v>
          </cell>
          <cell r="IE8">
            <v>615</v>
          </cell>
          <cell r="IF8">
            <v>357</v>
          </cell>
          <cell r="IG8">
            <v>58</v>
          </cell>
          <cell r="IH8">
            <v>26</v>
          </cell>
          <cell r="II8">
            <v>17</v>
          </cell>
          <cell r="IJ8">
            <v>65.400000000000006</v>
          </cell>
          <cell r="IK8">
            <v>386</v>
          </cell>
          <cell r="IL8">
            <v>252</v>
          </cell>
          <cell r="IM8">
            <v>65.3</v>
          </cell>
          <cell r="IN8">
            <v>899</v>
          </cell>
          <cell r="IO8">
            <v>452</v>
          </cell>
          <cell r="IP8">
            <v>50.278086763070071</v>
          </cell>
          <cell r="IQ8">
            <v>1000</v>
          </cell>
          <cell r="IR8">
            <v>801</v>
          </cell>
          <cell r="IS8">
            <v>80.099999999999994</v>
          </cell>
          <cell r="IT8">
            <v>562</v>
          </cell>
          <cell r="IU8">
            <v>293</v>
          </cell>
          <cell r="IV8">
            <v>52.1</v>
          </cell>
          <cell r="IW8">
            <v>25</v>
          </cell>
          <cell r="IX8">
            <v>17</v>
          </cell>
          <cell r="IY8">
            <v>68</v>
          </cell>
          <cell r="IZ8">
            <v>385</v>
          </cell>
          <cell r="JA8">
            <v>157</v>
          </cell>
          <cell r="JB8">
            <v>40.799999999999997</v>
          </cell>
          <cell r="JC8">
            <v>892</v>
          </cell>
          <cell r="JD8">
            <v>234</v>
          </cell>
          <cell r="JE8">
            <v>26.23318385650224</v>
          </cell>
        </row>
        <row r="9">
          <cell r="B9" t="str">
            <v>B86039</v>
          </cell>
          <cell r="C9" t="str">
            <v>Allerton Medical Centre</v>
          </cell>
          <cell r="D9" t="str">
            <v>Chapeltown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1439</v>
          </cell>
          <cell r="R9">
            <v>75</v>
          </cell>
          <cell r="S9">
            <v>5.2</v>
          </cell>
          <cell r="T9">
            <v>3343</v>
          </cell>
          <cell r="U9">
            <v>17</v>
          </cell>
          <cell r="V9">
            <v>0.5</v>
          </cell>
          <cell r="W9">
            <v>83</v>
          </cell>
          <cell r="X9">
            <v>1</v>
          </cell>
          <cell r="Y9">
            <v>1.2</v>
          </cell>
          <cell r="Z9">
            <v>1101</v>
          </cell>
          <cell r="AA9">
            <v>0</v>
          </cell>
          <cell r="AB9">
            <v>0</v>
          </cell>
          <cell r="AC9">
            <v>1439</v>
          </cell>
          <cell r="AD9">
            <v>343</v>
          </cell>
          <cell r="AE9">
            <v>23.8</v>
          </cell>
          <cell r="AF9">
            <v>3346</v>
          </cell>
          <cell r="AG9">
            <v>31</v>
          </cell>
          <cell r="AH9">
            <v>0.9</v>
          </cell>
          <cell r="AI9">
            <v>86</v>
          </cell>
          <cell r="AJ9">
            <v>1</v>
          </cell>
          <cell r="AK9">
            <v>1.2</v>
          </cell>
          <cell r="AL9">
            <v>1100</v>
          </cell>
          <cell r="AM9">
            <v>1</v>
          </cell>
          <cell r="AN9">
            <v>0.1</v>
          </cell>
          <cell r="AO9">
            <v>1436</v>
          </cell>
          <cell r="AP9">
            <v>624</v>
          </cell>
          <cell r="AQ9">
            <v>43.5</v>
          </cell>
          <cell r="AR9">
            <v>3345</v>
          </cell>
          <cell r="AS9">
            <v>54</v>
          </cell>
          <cell r="AT9">
            <v>1.6</v>
          </cell>
          <cell r="AU9">
            <v>86</v>
          </cell>
          <cell r="AV9">
            <v>1</v>
          </cell>
          <cell r="AW9">
            <v>1.2</v>
          </cell>
          <cell r="AX9">
            <v>1103</v>
          </cell>
          <cell r="AY9">
            <v>2</v>
          </cell>
          <cell r="AZ9">
            <v>0.2</v>
          </cell>
          <cell r="BA9">
            <v>1433</v>
          </cell>
          <cell r="BB9">
            <v>768</v>
          </cell>
          <cell r="BC9">
            <v>53.6</v>
          </cell>
          <cell r="BD9">
            <v>3349</v>
          </cell>
          <cell r="BE9">
            <v>84</v>
          </cell>
          <cell r="BF9">
            <v>2.5</v>
          </cell>
          <cell r="BG9">
            <v>86</v>
          </cell>
          <cell r="BH9">
            <v>7</v>
          </cell>
          <cell r="BI9">
            <v>8.1</v>
          </cell>
          <cell r="BJ9">
            <v>1104</v>
          </cell>
          <cell r="BK9">
            <v>2</v>
          </cell>
          <cell r="BL9">
            <v>0.2</v>
          </cell>
          <cell r="BM9">
            <v>1432</v>
          </cell>
          <cell r="BN9">
            <v>857</v>
          </cell>
          <cell r="BO9">
            <v>59.8</v>
          </cell>
          <cell r="BP9">
            <v>3347</v>
          </cell>
          <cell r="BQ9">
            <v>226</v>
          </cell>
          <cell r="BR9">
            <v>6.8</v>
          </cell>
          <cell r="BS9">
            <v>88</v>
          </cell>
          <cell r="BT9">
            <v>18</v>
          </cell>
          <cell r="BU9">
            <v>20.5</v>
          </cell>
          <cell r="BV9">
            <v>1101</v>
          </cell>
          <cell r="BW9">
            <v>6</v>
          </cell>
          <cell r="BX9">
            <v>0.5</v>
          </cell>
          <cell r="BY9">
            <v>1430</v>
          </cell>
          <cell r="BZ9">
            <v>878</v>
          </cell>
          <cell r="CA9">
            <v>61.4</v>
          </cell>
          <cell r="CB9">
            <v>1611</v>
          </cell>
          <cell r="CC9">
            <v>323</v>
          </cell>
          <cell r="CD9">
            <v>20</v>
          </cell>
          <cell r="CE9">
            <v>92</v>
          </cell>
          <cell r="CF9">
            <v>27</v>
          </cell>
          <cell r="CG9">
            <v>29.3</v>
          </cell>
          <cell r="CH9">
            <v>1099</v>
          </cell>
          <cell r="CI9">
            <v>23</v>
          </cell>
          <cell r="CJ9">
            <v>2.1</v>
          </cell>
          <cell r="CK9">
            <v>1428</v>
          </cell>
          <cell r="CL9">
            <v>893</v>
          </cell>
          <cell r="CM9">
            <v>62.5</v>
          </cell>
          <cell r="CN9">
            <v>1299</v>
          </cell>
          <cell r="CO9">
            <v>344</v>
          </cell>
          <cell r="CP9">
            <v>26.5</v>
          </cell>
          <cell r="CQ9">
            <v>96</v>
          </cell>
          <cell r="CR9">
            <v>28</v>
          </cell>
          <cell r="CS9">
            <v>29.2</v>
          </cell>
          <cell r="CT9">
            <v>1099</v>
          </cell>
          <cell r="CU9">
            <v>35</v>
          </cell>
          <cell r="CV9">
            <v>3.2</v>
          </cell>
          <cell r="CW9">
            <v>1426</v>
          </cell>
          <cell r="CX9">
            <v>906</v>
          </cell>
          <cell r="CY9">
            <v>63.5</v>
          </cell>
          <cell r="CZ9">
            <v>1201</v>
          </cell>
          <cell r="DA9">
            <v>360</v>
          </cell>
          <cell r="DB9">
            <v>30</v>
          </cell>
          <cell r="DC9">
            <v>97</v>
          </cell>
          <cell r="DD9">
            <v>30</v>
          </cell>
          <cell r="DE9">
            <v>30.9</v>
          </cell>
          <cell r="DF9">
            <v>1098</v>
          </cell>
          <cell r="DG9">
            <v>117</v>
          </cell>
          <cell r="DH9">
            <v>10.7</v>
          </cell>
          <cell r="DI9">
            <v>1426</v>
          </cell>
          <cell r="DJ9">
            <v>917</v>
          </cell>
          <cell r="DK9">
            <v>64.3</v>
          </cell>
          <cell r="DL9">
            <v>1202</v>
          </cell>
          <cell r="DM9">
            <v>366</v>
          </cell>
          <cell r="DN9">
            <v>30.4</v>
          </cell>
          <cell r="DO9">
            <v>99</v>
          </cell>
          <cell r="DP9">
            <v>32</v>
          </cell>
          <cell r="DQ9">
            <v>32.299999999999997</v>
          </cell>
          <cell r="DR9">
            <v>1098</v>
          </cell>
          <cell r="DS9">
            <v>128</v>
          </cell>
          <cell r="DT9">
            <v>11.7</v>
          </cell>
          <cell r="DU9">
            <v>1421</v>
          </cell>
          <cell r="DV9">
            <v>936</v>
          </cell>
          <cell r="DW9">
            <v>65.900000000000006</v>
          </cell>
          <cell r="DX9">
            <v>1203</v>
          </cell>
          <cell r="DY9">
            <v>391</v>
          </cell>
          <cell r="DZ9">
            <v>32.5</v>
          </cell>
          <cell r="EA9">
            <v>102</v>
          </cell>
          <cell r="EB9">
            <v>43</v>
          </cell>
          <cell r="EC9">
            <v>42.2</v>
          </cell>
          <cell r="ED9">
            <v>1093</v>
          </cell>
          <cell r="EE9">
            <v>137</v>
          </cell>
          <cell r="EF9">
            <v>12.5</v>
          </cell>
          <cell r="EG9">
            <v>1428</v>
          </cell>
          <cell r="EH9">
            <v>893</v>
          </cell>
          <cell r="EI9">
            <v>62.5</v>
          </cell>
          <cell r="EJ9">
            <v>1299</v>
          </cell>
          <cell r="EK9">
            <v>344</v>
          </cell>
          <cell r="EL9">
            <v>26.5</v>
          </cell>
          <cell r="EM9">
            <v>96</v>
          </cell>
          <cell r="EN9">
            <v>28</v>
          </cell>
          <cell r="EO9">
            <v>29.2</v>
          </cell>
          <cell r="EP9">
            <v>1099</v>
          </cell>
          <cell r="EQ9">
            <v>35</v>
          </cell>
          <cell r="ER9">
            <v>3.2</v>
          </cell>
          <cell r="ES9">
            <v>1419</v>
          </cell>
          <cell r="ET9">
            <v>976</v>
          </cell>
          <cell r="EU9">
            <v>68.8</v>
          </cell>
          <cell r="EV9">
            <v>1204</v>
          </cell>
          <cell r="EW9">
            <v>397</v>
          </cell>
          <cell r="EX9">
            <v>33</v>
          </cell>
          <cell r="EY9">
            <v>103</v>
          </cell>
          <cell r="EZ9">
            <v>45</v>
          </cell>
          <cell r="FA9">
            <v>43.7</v>
          </cell>
          <cell r="FB9">
            <v>1093</v>
          </cell>
          <cell r="FC9">
            <v>140</v>
          </cell>
          <cell r="FD9">
            <v>12.8</v>
          </cell>
          <cell r="FE9">
            <v>1419</v>
          </cell>
          <cell r="FF9">
            <v>996</v>
          </cell>
          <cell r="FG9">
            <v>70.2</v>
          </cell>
          <cell r="FH9">
            <v>1195</v>
          </cell>
          <cell r="FI9">
            <v>423</v>
          </cell>
          <cell r="FJ9">
            <v>35.4</v>
          </cell>
          <cell r="FK9">
            <v>108</v>
          </cell>
          <cell r="FL9">
            <v>45</v>
          </cell>
          <cell r="FM9">
            <v>41.7</v>
          </cell>
          <cell r="FN9">
            <v>1093</v>
          </cell>
          <cell r="FO9">
            <v>154</v>
          </cell>
          <cell r="FP9">
            <v>14.1</v>
          </cell>
          <cell r="FQ9">
            <v>1792</v>
          </cell>
          <cell r="FR9">
            <v>360</v>
          </cell>
          <cell r="FS9">
            <v>20.089285714285715</v>
          </cell>
          <cell r="FT9">
            <v>1416</v>
          </cell>
          <cell r="FU9">
            <v>1011</v>
          </cell>
          <cell r="FV9">
            <v>71.400000000000006</v>
          </cell>
          <cell r="FW9">
            <v>1199</v>
          </cell>
          <cell r="FX9">
            <v>447</v>
          </cell>
          <cell r="FY9">
            <v>37.299999999999997</v>
          </cell>
          <cell r="FZ9">
            <v>106</v>
          </cell>
          <cell r="GA9">
            <v>47</v>
          </cell>
          <cell r="GB9">
            <v>44.3</v>
          </cell>
          <cell r="GC9">
            <v>1091</v>
          </cell>
          <cell r="GD9">
            <v>171</v>
          </cell>
          <cell r="GE9">
            <v>15.7</v>
          </cell>
          <cell r="GF9">
            <v>1792</v>
          </cell>
          <cell r="GG9">
            <v>392</v>
          </cell>
          <cell r="GH9">
            <v>21.875</v>
          </cell>
          <cell r="GI9">
            <v>1414</v>
          </cell>
          <cell r="GJ9">
            <v>1012</v>
          </cell>
          <cell r="GK9">
            <v>71.599999999999994</v>
          </cell>
          <cell r="GL9">
            <v>1209</v>
          </cell>
          <cell r="GM9">
            <v>467</v>
          </cell>
          <cell r="GN9">
            <v>38.6</v>
          </cell>
          <cell r="GO9">
            <v>108</v>
          </cell>
          <cell r="GP9">
            <v>48</v>
          </cell>
          <cell r="GQ9">
            <v>44.4</v>
          </cell>
          <cell r="GR9">
            <v>1091</v>
          </cell>
          <cell r="GS9">
            <v>314</v>
          </cell>
          <cell r="GT9">
            <v>28.8</v>
          </cell>
          <cell r="GU9">
            <v>1790</v>
          </cell>
          <cell r="GV9">
            <v>413</v>
          </cell>
          <cell r="GW9">
            <v>23.072625698324025</v>
          </cell>
          <cell r="GX9">
            <v>1412</v>
          </cell>
          <cell r="GY9">
            <v>1014</v>
          </cell>
          <cell r="GZ9">
            <v>71.8</v>
          </cell>
          <cell r="HA9">
            <v>1211</v>
          </cell>
          <cell r="HB9">
            <v>470</v>
          </cell>
          <cell r="HC9">
            <v>38.799999999999997</v>
          </cell>
          <cell r="HD9">
            <v>108</v>
          </cell>
          <cell r="HE9">
            <v>50</v>
          </cell>
          <cell r="HF9">
            <v>46.3</v>
          </cell>
          <cell r="HG9">
            <v>1089</v>
          </cell>
          <cell r="HH9">
            <v>397</v>
          </cell>
          <cell r="HI9">
            <v>36.5</v>
          </cell>
          <cell r="HJ9">
            <v>1789</v>
          </cell>
          <cell r="HK9">
            <v>421</v>
          </cell>
          <cell r="HL9">
            <v>23.532699832308552</v>
          </cell>
          <cell r="HM9">
            <v>1412</v>
          </cell>
          <cell r="HN9">
            <v>1020</v>
          </cell>
          <cell r="HO9">
            <v>72.2</v>
          </cell>
          <cell r="HP9">
            <v>1214</v>
          </cell>
          <cell r="HQ9">
            <v>472</v>
          </cell>
          <cell r="HR9">
            <v>38.9</v>
          </cell>
          <cell r="HS9">
            <v>112</v>
          </cell>
          <cell r="HT9">
            <v>50</v>
          </cell>
          <cell r="HU9">
            <v>44.6</v>
          </cell>
          <cell r="HV9">
            <v>1089</v>
          </cell>
          <cell r="HW9">
            <v>402</v>
          </cell>
          <cell r="HX9">
            <v>36.9</v>
          </cell>
          <cell r="HY9">
            <v>1788</v>
          </cell>
          <cell r="HZ9">
            <v>429</v>
          </cell>
          <cell r="IA9">
            <v>23.993288590604024</v>
          </cell>
          <cell r="IB9">
            <v>1408</v>
          </cell>
          <cell r="IC9">
            <v>1019</v>
          </cell>
          <cell r="ID9">
            <v>72.400000000000006</v>
          </cell>
          <cell r="IE9">
            <v>1318</v>
          </cell>
          <cell r="IF9">
            <v>497</v>
          </cell>
          <cell r="IG9">
            <v>37.700000000000003</v>
          </cell>
          <cell r="IH9">
            <v>112</v>
          </cell>
          <cell r="II9">
            <v>50</v>
          </cell>
          <cell r="IJ9">
            <v>44.6</v>
          </cell>
          <cell r="IK9">
            <v>1090</v>
          </cell>
          <cell r="IL9">
            <v>427</v>
          </cell>
          <cell r="IM9">
            <v>39.200000000000003</v>
          </cell>
          <cell r="IN9">
            <v>1785</v>
          </cell>
          <cell r="IO9">
            <v>456</v>
          </cell>
          <cell r="IP9">
            <v>25.546218487394956</v>
          </cell>
          <cell r="IQ9">
            <v>1419</v>
          </cell>
          <cell r="IR9">
            <v>983</v>
          </cell>
          <cell r="IS9">
            <v>69.3</v>
          </cell>
          <cell r="IT9">
            <v>1204</v>
          </cell>
          <cell r="IU9">
            <v>399</v>
          </cell>
          <cell r="IV9">
            <v>33.1</v>
          </cell>
          <cell r="IW9">
            <v>104</v>
          </cell>
          <cell r="IX9">
            <v>45</v>
          </cell>
          <cell r="IY9">
            <v>43.3</v>
          </cell>
          <cell r="IZ9">
            <v>1093</v>
          </cell>
          <cell r="JA9">
            <v>141</v>
          </cell>
          <cell r="JB9">
            <v>12.9</v>
          </cell>
          <cell r="JC9">
            <v>1791</v>
          </cell>
          <cell r="JD9">
            <v>308</v>
          </cell>
          <cell r="JE9">
            <v>17.197096594081518</v>
          </cell>
        </row>
        <row r="10">
          <cell r="B10" t="str">
            <v>B86008</v>
          </cell>
          <cell r="C10" t="str">
            <v>Alwoodley Medical Centre</v>
          </cell>
          <cell r="D10" t="str">
            <v>Central North Leeds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1982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1982</v>
          </cell>
          <cell r="AM10">
            <v>1</v>
          </cell>
          <cell r="AN10">
            <v>0.1</v>
          </cell>
          <cell r="AO10">
            <v>2864</v>
          </cell>
          <cell r="AP10">
            <v>1388</v>
          </cell>
          <cell r="AQ10">
            <v>48.5</v>
          </cell>
          <cell r="AR10">
            <v>1889</v>
          </cell>
          <cell r="AS10">
            <v>41</v>
          </cell>
          <cell r="AT10">
            <v>2.2000000000000002</v>
          </cell>
          <cell r="AU10">
            <v>149</v>
          </cell>
          <cell r="AV10">
            <v>6</v>
          </cell>
          <cell r="AW10">
            <v>4</v>
          </cell>
          <cell r="AX10">
            <v>1978</v>
          </cell>
          <cell r="AY10">
            <v>4</v>
          </cell>
          <cell r="AZ10">
            <v>0.2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2870</v>
          </cell>
          <cell r="BN10">
            <v>1745</v>
          </cell>
          <cell r="BO10">
            <v>60.8</v>
          </cell>
          <cell r="BP10">
            <v>1893</v>
          </cell>
          <cell r="BQ10">
            <v>263</v>
          </cell>
          <cell r="BR10">
            <v>13.9</v>
          </cell>
          <cell r="BS10">
            <v>168</v>
          </cell>
          <cell r="BT10">
            <v>24</v>
          </cell>
          <cell r="BU10">
            <v>14.3</v>
          </cell>
          <cell r="BV10">
            <v>1978</v>
          </cell>
          <cell r="BW10">
            <v>29</v>
          </cell>
          <cell r="BX10">
            <v>1.5</v>
          </cell>
          <cell r="BY10">
            <v>2931</v>
          </cell>
          <cell r="BZ10">
            <v>1790</v>
          </cell>
          <cell r="CA10">
            <v>61.1</v>
          </cell>
          <cell r="CB10">
            <v>1892</v>
          </cell>
          <cell r="CC10">
            <v>270</v>
          </cell>
          <cell r="CD10">
            <v>14.3</v>
          </cell>
          <cell r="CE10">
            <v>173</v>
          </cell>
          <cell r="CF10">
            <v>25</v>
          </cell>
          <cell r="CG10">
            <v>14.5</v>
          </cell>
          <cell r="CH10">
            <v>1971</v>
          </cell>
          <cell r="CI10">
            <v>52</v>
          </cell>
          <cell r="CJ10">
            <v>2.6</v>
          </cell>
          <cell r="CK10">
            <v>2929</v>
          </cell>
          <cell r="CL10">
            <v>2113</v>
          </cell>
          <cell r="CM10">
            <v>72.099999999999994</v>
          </cell>
          <cell r="CN10">
            <v>1896</v>
          </cell>
          <cell r="CO10">
            <v>361</v>
          </cell>
          <cell r="CP10">
            <v>19</v>
          </cell>
          <cell r="CQ10">
            <v>175</v>
          </cell>
          <cell r="CR10">
            <v>30</v>
          </cell>
          <cell r="CS10">
            <v>17.100000000000001</v>
          </cell>
          <cell r="CT10">
            <v>1970</v>
          </cell>
          <cell r="CU10">
            <v>118</v>
          </cell>
          <cell r="CV10">
            <v>6</v>
          </cell>
          <cell r="CW10">
            <v>2930</v>
          </cell>
          <cell r="CX10">
            <v>2141</v>
          </cell>
          <cell r="CY10">
            <v>73.099999999999994</v>
          </cell>
          <cell r="CZ10">
            <v>1894</v>
          </cell>
          <cell r="DA10">
            <v>590</v>
          </cell>
          <cell r="DB10">
            <v>31.2</v>
          </cell>
          <cell r="DC10">
            <v>180</v>
          </cell>
          <cell r="DD10">
            <v>54</v>
          </cell>
          <cell r="DE10">
            <v>30</v>
          </cell>
          <cell r="DF10">
            <v>1964</v>
          </cell>
          <cell r="DG10">
            <v>166</v>
          </cell>
          <cell r="DH10">
            <v>8.5</v>
          </cell>
          <cell r="DI10">
            <v>2923</v>
          </cell>
          <cell r="DJ10">
            <v>2317</v>
          </cell>
          <cell r="DK10">
            <v>79.3</v>
          </cell>
          <cell r="DL10">
            <v>2008</v>
          </cell>
          <cell r="DM10">
            <v>704</v>
          </cell>
          <cell r="DN10">
            <v>35.1</v>
          </cell>
          <cell r="DO10">
            <v>134</v>
          </cell>
          <cell r="DP10">
            <v>34</v>
          </cell>
          <cell r="DQ10">
            <v>25.4</v>
          </cell>
          <cell r="DR10">
            <v>1962</v>
          </cell>
          <cell r="DS10">
            <v>251</v>
          </cell>
          <cell r="DT10">
            <v>12.8</v>
          </cell>
          <cell r="DU10">
            <v>2922</v>
          </cell>
          <cell r="DV10">
            <v>2357</v>
          </cell>
          <cell r="DW10">
            <v>80.7</v>
          </cell>
          <cell r="DX10">
            <v>2012</v>
          </cell>
          <cell r="DY10">
            <v>871</v>
          </cell>
          <cell r="DZ10">
            <v>43.3</v>
          </cell>
          <cell r="EA10">
            <v>135</v>
          </cell>
          <cell r="EB10">
            <v>40</v>
          </cell>
          <cell r="EC10">
            <v>29.6</v>
          </cell>
          <cell r="ED10">
            <v>0</v>
          </cell>
          <cell r="EE10">
            <v>0</v>
          </cell>
          <cell r="EF10">
            <v>0</v>
          </cell>
          <cell r="EG10">
            <v>2929</v>
          </cell>
          <cell r="EH10">
            <v>2231</v>
          </cell>
          <cell r="EI10">
            <v>76.2</v>
          </cell>
          <cell r="EJ10">
            <v>2003</v>
          </cell>
          <cell r="EK10">
            <v>433</v>
          </cell>
          <cell r="EL10">
            <v>21.6</v>
          </cell>
          <cell r="EM10">
            <v>136</v>
          </cell>
          <cell r="EN10">
            <v>22</v>
          </cell>
          <cell r="EO10">
            <v>16.2</v>
          </cell>
          <cell r="EP10">
            <v>1966</v>
          </cell>
          <cell r="EQ10">
            <v>190</v>
          </cell>
          <cell r="ER10">
            <v>9.6999999999999993</v>
          </cell>
          <cell r="ES10">
            <v>2923</v>
          </cell>
          <cell r="ET10">
            <v>2444</v>
          </cell>
          <cell r="EU10">
            <v>83.6</v>
          </cell>
          <cell r="EV10">
            <v>2013</v>
          </cell>
          <cell r="EW10">
            <v>977</v>
          </cell>
          <cell r="EX10">
            <v>48.5</v>
          </cell>
          <cell r="EY10">
            <v>135</v>
          </cell>
          <cell r="EZ10">
            <v>44</v>
          </cell>
          <cell r="FA10">
            <v>32.6</v>
          </cell>
          <cell r="FB10">
            <v>0</v>
          </cell>
          <cell r="FC10">
            <v>0</v>
          </cell>
          <cell r="FD10">
            <v>0</v>
          </cell>
          <cell r="FE10">
            <v>2918</v>
          </cell>
          <cell r="FF10">
            <v>2472</v>
          </cell>
          <cell r="FG10">
            <v>84.7</v>
          </cell>
          <cell r="FH10">
            <v>2016</v>
          </cell>
          <cell r="FI10">
            <v>1037</v>
          </cell>
          <cell r="FJ10">
            <v>51.4</v>
          </cell>
          <cell r="FK10">
            <v>130</v>
          </cell>
          <cell r="FL10">
            <v>78</v>
          </cell>
          <cell r="FM10">
            <v>60</v>
          </cell>
          <cell r="FN10">
            <v>0</v>
          </cell>
          <cell r="FO10">
            <v>0</v>
          </cell>
          <cell r="FP10">
            <v>0</v>
          </cell>
          <cell r="FQ10">
            <v>2975</v>
          </cell>
          <cell r="FR10">
            <v>915</v>
          </cell>
          <cell r="FS10">
            <v>30.756302521008404</v>
          </cell>
          <cell r="FT10">
            <v>2917</v>
          </cell>
          <cell r="FU10">
            <v>2526</v>
          </cell>
          <cell r="FV10">
            <v>86.6</v>
          </cell>
          <cell r="FW10">
            <v>2024</v>
          </cell>
          <cell r="FX10">
            <v>1135</v>
          </cell>
          <cell r="FY10">
            <v>56.1</v>
          </cell>
          <cell r="FZ10">
            <v>133</v>
          </cell>
          <cell r="GA10">
            <v>82</v>
          </cell>
          <cell r="GB10">
            <v>61.7</v>
          </cell>
          <cell r="GC10">
            <v>0</v>
          </cell>
          <cell r="GD10">
            <v>0</v>
          </cell>
          <cell r="GE10">
            <v>0</v>
          </cell>
          <cell r="GF10">
            <v>2979</v>
          </cell>
          <cell r="GG10">
            <v>1383</v>
          </cell>
          <cell r="GH10">
            <v>46.424974823766362</v>
          </cell>
          <cell r="GI10">
            <v>2915</v>
          </cell>
          <cell r="GJ10">
            <v>2542</v>
          </cell>
          <cell r="GK10">
            <v>87.2</v>
          </cell>
          <cell r="GL10">
            <v>2027</v>
          </cell>
          <cell r="GM10">
            <v>1166</v>
          </cell>
          <cell r="GN10">
            <v>57.5</v>
          </cell>
          <cell r="GO10">
            <v>135</v>
          </cell>
          <cell r="GP10">
            <v>82</v>
          </cell>
          <cell r="GQ10">
            <v>60.7</v>
          </cell>
          <cell r="GR10">
            <v>1958</v>
          </cell>
          <cell r="GS10">
            <v>636</v>
          </cell>
          <cell r="GT10">
            <v>32.5</v>
          </cell>
          <cell r="GU10">
            <v>2977</v>
          </cell>
          <cell r="GV10">
            <v>1472</v>
          </cell>
          <cell r="GW10">
            <v>49.445750755794428</v>
          </cell>
          <cell r="GX10">
            <v>2912</v>
          </cell>
          <cell r="GY10">
            <v>2539</v>
          </cell>
          <cell r="GZ10">
            <v>87.2</v>
          </cell>
          <cell r="HA10">
            <v>2028</v>
          </cell>
          <cell r="HB10">
            <v>1172</v>
          </cell>
          <cell r="HC10">
            <v>57.8</v>
          </cell>
          <cell r="HD10">
            <v>136</v>
          </cell>
          <cell r="HE10">
            <v>85</v>
          </cell>
          <cell r="HF10">
            <v>62.5</v>
          </cell>
          <cell r="HG10">
            <v>1956</v>
          </cell>
          <cell r="HH10">
            <v>639</v>
          </cell>
          <cell r="HI10">
            <v>32.700000000000003</v>
          </cell>
          <cell r="HJ10">
            <v>2979</v>
          </cell>
          <cell r="HK10">
            <v>1482</v>
          </cell>
          <cell r="HL10">
            <v>49.748237663645519</v>
          </cell>
          <cell r="HM10">
            <v>2917</v>
          </cell>
          <cell r="HN10">
            <v>2543</v>
          </cell>
          <cell r="HO10">
            <v>87.2</v>
          </cell>
          <cell r="HP10">
            <v>2030</v>
          </cell>
          <cell r="HQ10">
            <v>1183</v>
          </cell>
          <cell r="HR10">
            <v>58.3</v>
          </cell>
          <cell r="HS10">
            <v>137</v>
          </cell>
          <cell r="HT10">
            <v>85</v>
          </cell>
          <cell r="HU10">
            <v>62</v>
          </cell>
          <cell r="HV10">
            <v>1957</v>
          </cell>
          <cell r="HW10">
            <v>643</v>
          </cell>
          <cell r="HX10">
            <v>32.9</v>
          </cell>
          <cell r="HY10">
            <v>2977</v>
          </cell>
          <cell r="HZ10">
            <v>1519</v>
          </cell>
          <cell r="IA10">
            <v>51.024521330198191</v>
          </cell>
          <cell r="IB10">
            <v>2919</v>
          </cell>
          <cell r="IC10">
            <v>2543</v>
          </cell>
          <cell r="ID10">
            <v>87.1</v>
          </cell>
          <cell r="IE10">
            <v>2034</v>
          </cell>
          <cell r="IF10">
            <v>1198</v>
          </cell>
          <cell r="IG10">
            <v>58.9</v>
          </cell>
          <cell r="IH10">
            <v>139</v>
          </cell>
          <cell r="II10">
            <v>87</v>
          </cell>
          <cell r="IJ10">
            <v>62.6</v>
          </cell>
          <cell r="IK10">
            <v>1965</v>
          </cell>
          <cell r="IL10">
            <v>658</v>
          </cell>
          <cell r="IM10">
            <v>33.5</v>
          </cell>
          <cell r="IN10">
            <v>2981</v>
          </cell>
          <cell r="IO10">
            <v>1588</v>
          </cell>
          <cell r="IP10">
            <v>53.270714525327065</v>
          </cell>
          <cell r="IQ10">
            <v>2922</v>
          </cell>
          <cell r="IR10">
            <v>2447</v>
          </cell>
          <cell r="IS10">
            <v>83.7</v>
          </cell>
          <cell r="IT10">
            <v>2010</v>
          </cell>
          <cell r="IU10">
            <v>1016</v>
          </cell>
          <cell r="IV10">
            <v>50.5</v>
          </cell>
          <cell r="IW10">
            <v>130</v>
          </cell>
          <cell r="IX10">
            <v>77</v>
          </cell>
          <cell r="IY10">
            <v>59.2</v>
          </cell>
          <cell r="IZ10">
            <v>0</v>
          </cell>
          <cell r="JA10">
            <v>0</v>
          </cell>
          <cell r="JB10">
            <v>0</v>
          </cell>
          <cell r="JC10">
            <v>2971</v>
          </cell>
          <cell r="JD10">
            <v>829</v>
          </cell>
          <cell r="JE10">
            <v>27.903062941770447</v>
          </cell>
        </row>
        <row r="11">
          <cell r="B11" t="str">
            <v>B86003</v>
          </cell>
          <cell r="C11" t="str">
            <v>Armley Medical Practice</v>
          </cell>
          <cell r="D11" t="str">
            <v>Armley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1904</v>
          </cell>
          <cell r="AA11">
            <v>3</v>
          </cell>
          <cell r="AB11">
            <v>0.2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1904</v>
          </cell>
          <cell r="AM11">
            <v>4</v>
          </cell>
          <cell r="AN11">
            <v>0.2</v>
          </cell>
          <cell r="AO11">
            <v>1609</v>
          </cell>
          <cell r="AP11">
            <v>615</v>
          </cell>
          <cell r="AQ11">
            <v>38.200000000000003</v>
          </cell>
          <cell r="AR11">
            <v>2046</v>
          </cell>
          <cell r="AS11">
            <v>420</v>
          </cell>
          <cell r="AT11">
            <v>20.5</v>
          </cell>
          <cell r="AU11">
            <v>81</v>
          </cell>
          <cell r="AV11">
            <v>15</v>
          </cell>
          <cell r="AW11">
            <v>18.5</v>
          </cell>
          <cell r="AX11">
            <v>1903</v>
          </cell>
          <cell r="AY11">
            <v>5</v>
          </cell>
          <cell r="AZ11">
            <v>0.3</v>
          </cell>
          <cell r="BA11">
            <v>1607</v>
          </cell>
          <cell r="BB11">
            <v>945</v>
          </cell>
          <cell r="BC11">
            <v>58.8</v>
          </cell>
          <cell r="BD11">
            <v>2051</v>
          </cell>
          <cell r="BE11">
            <v>523</v>
          </cell>
          <cell r="BF11">
            <v>25.5</v>
          </cell>
          <cell r="BG11">
            <v>83</v>
          </cell>
          <cell r="BH11">
            <v>18</v>
          </cell>
          <cell r="BI11">
            <v>21.7</v>
          </cell>
          <cell r="BJ11">
            <v>1900</v>
          </cell>
          <cell r="BK11">
            <v>14</v>
          </cell>
          <cell r="BL11">
            <v>0.7</v>
          </cell>
          <cell r="BM11">
            <v>1607</v>
          </cell>
          <cell r="BN11">
            <v>1020</v>
          </cell>
          <cell r="BO11">
            <v>63.5</v>
          </cell>
          <cell r="BP11">
            <v>2056</v>
          </cell>
          <cell r="BQ11">
            <v>625</v>
          </cell>
          <cell r="BR11">
            <v>30.4</v>
          </cell>
          <cell r="BS11">
            <v>86</v>
          </cell>
          <cell r="BT11">
            <v>20</v>
          </cell>
          <cell r="BU11">
            <v>23.3</v>
          </cell>
          <cell r="BV11">
            <v>1898</v>
          </cell>
          <cell r="BW11">
            <v>59</v>
          </cell>
          <cell r="BX11">
            <v>3.1</v>
          </cell>
          <cell r="BY11">
            <v>1652</v>
          </cell>
          <cell r="BZ11">
            <v>1081</v>
          </cell>
          <cell r="CA11">
            <v>65.400000000000006</v>
          </cell>
          <cell r="CB11">
            <v>2056</v>
          </cell>
          <cell r="CC11">
            <v>674</v>
          </cell>
          <cell r="CD11">
            <v>32.799999999999997</v>
          </cell>
          <cell r="CE11">
            <v>87</v>
          </cell>
          <cell r="CF11">
            <v>23</v>
          </cell>
          <cell r="CG11">
            <v>26.4</v>
          </cell>
          <cell r="CH11">
            <v>1905</v>
          </cell>
          <cell r="CI11">
            <v>116</v>
          </cell>
          <cell r="CJ11">
            <v>6.1</v>
          </cell>
          <cell r="CK11">
            <v>1640</v>
          </cell>
          <cell r="CL11">
            <v>1148</v>
          </cell>
          <cell r="CM11">
            <v>70</v>
          </cell>
          <cell r="CN11">
            <v>2059</v>
          </cell>
          <cell r="CO11">
            <v>757</v>
          </cell>
          <cell r="CP11">
            <v>36.799999999999997</v>
          </cell>
          <cell r="CQ11">
            <v>82</v>
          </cell>
          <cell r="CR11">
            <v>22</v>
          </cell>
          <cell r="CS11">
            <v>26.8</v>
          </cell>
          <cell r="CT11">
            <v>1920</v>
          </cell>
          <cell r="CU11">
            <v>149</v>
          </cell>
          <cell r="CV11">
            <v>7.8</v>
          </cell>
          <cell r="CW11">
            <v>1634</v>
          </cell>
          <cell r="CX11">
            <v>1160</v>
          </cell>
          <cell r="CY11">
            <v>71</v>
          </cell>
          <cell r="CZ11">
            <v>2062</v>
          </cell>
          <cell r="DA11">
            <v>768</v>
          </cell>
          <cell r="DB11">
            <v>37.200000000000003</v>
          </cell>
          <cell r="DC11">
            <v>86</v>
          </cell>
          <cell r="DD11">
            <v>23</v>
          </cell>
          <cell r="DE11">
            <v>26.7</v>
          </cell>
          <cell r="DF11">
            <v>1923</v>
          </cell>
          <cell r="DG11">
            <v>158</v>
          </cell>
          <cell r="DH11">
            <v>8.1999999999999993</v>
          </cell>
          <cell r="DI11">
            <v>1624</v>
          </cell>
          <cell r="DJ11">
            <v>1208</v>
          </cell>
          <cell r="DK11">
            <v>74.400000000000006</v>
          </cell>
          <cell r="DL11">
            <v>2165</v>
          </cell>
          <cell r="DM11">
            <v>855</v>
          </cell>
          <cell r="DN11">
            <v>39.5</v>
          </cell>
          <cell r="DO11">
            <v>69</v>
          </cell>
          <cell r="DP11">
            <v>20</v>
          </cell>
          <cell r="DQ11">
            <v>29</v>
          </cell>
          <cell r="DR11">
            <v>1932</v>
          </cell>
          <cell r="DS11">
            <v>184</v>
          </cell>
          <cell r="DT11">
            <v>9.5</v>
          </cell>
          <cell r="DU11">
            <v>1615</v>
          </cell>
          <cell r="DV11">
            <v>1213</v>
          </cell>
          <cell r="DW11">
            <v>75.099999999999994</v>
          </cell>
          <cell r="DX11">
            <v>2167</v>
          </cell>
          <cell r="DY11">
            <v>872</v>
          </cell>
          <cell r="DZ11">
            <v>40.200000000000003</v>
          </cell>
          <cell r="EA11">
            <v>68</v>
          </cell>
          <cell r="EB11">
            <v>22</v>
          </cell>
          <cell r="EC11">
            <v>32.4</v>
          </cell>
          <cell r="ED11">
            <v>1940</v>
          </cell>
          <cell r="EE11">
            <v>192</v>
          </cell>
          <cell r="EF11">
            <v>9.9</v>
          </cell>
          <cell r="EG11">
            <v>1640</v>
          </cell>
          <cell r="EH11">
            <v>1157</v>
          </cell>
          <cell r="EI11">
            <v>70.5</v>
          </cell>
          <cell r="EJ11">
            <v>2163</v>
          </cell>
          <cell r="EK11">
            <v>785</v>
          </cell>
          <cell r="EL11">
            <v>36.299999999999997</v>
          </cell>
          <cell r="EM11">
            <v>69</v>
          </cell>
          <cell r="EN11">
            <v>19</v>
          </cell>
          <cell r="EO11">
            <v>27.5</v>
          </cell>
          <cell r="EP11">
            <v>1918</v>
          </cell>
          <cell r="EQ11">
            <v>172</v>
          </cell>
          <cell r="ER11">
            <v>9</v>
          </cell>
          <cell r="ES11">
            <v>1606</v>
          </cell>
          <cell r="ET11">
            <v>1231</v>
          </cell>
          <cell r="EU11">
            <v>76.7</v>
          </cell>
          <cell r="EV11">
            <v>2168</v>
          </cell>
          <cell r="EW11">
            <v>903</v>
          </cell>
          <cell r="EX11">
            <v>41.7</v>
          </cell>
          <cell r="EY11">
            <v>71</v>
          </cell>
          <cell r="EZ11">
            <v>22</v>
          </cell>
          <cell r="FA11">
            <v>31</v>
          </cell>
          <cell r="FB11">
            <v>1939</v>
          </cell>
          <cell r="FC11">
            <v>199</v>
          </cell>
          <cell r="FD11">
            <v>10.3</v>
          </cell>
          <cell r="FE11">
            <v>1598</v>
          </cell>
          <cell r="FF11">
            <v>1257</v>
          </cell>
          <cell r="FG11">
            <v>78.7</v>
          </cell>
          <cell r="FH11">
            <v>2166</v>
          </cell>
          <cell r="FI11">
            <v>988</v>
          </cell>
          <cell r="FJ11">
            <v>45.6</v>
          </cell>
          <cell r="FK11">
            <v>74</v>
          </cell>
          <cell r="FL11">
            <v>34</v>
          </cell>
          <cell r="FM11">
            <v>45.9</v>
          </cell>
          <cell r="FN11">
            <v>1932</v>
          </cell>
          <cell r="FO11">
            <v>227</v>
          </cell>
          <cell r="FP11">
            <v>11.7</v>
          </cell>
          <cell r="FQ11">
            <v>2495</v>
          </cell>
          <cell r="FR11">
            <v>657</v>
          </cell>
          <cell r="FS11">
            <v>26.332665330661321</v>
          </cell>
          <cell r="FT11">
            <v>1604</v>
          </cell>
          <cell r="FU11">
            <v>1268</v>
          </cell>
          <cell r="FV11">
            <v>79.099999999999994</v>
          </cell>
          <cell r="FW11">
            <v>2166</v>
          </cell>
          <cell r="FX11">
            <v>1020</v>
          </cell>
          <cell r="FY11">
            <v>47.1</v>
          </cell>
          <cell r="FZ11">
            <v>75</v>
          </cell>
          <cell r="GA11">
            <v>36</v>
          </cell>
          <cell r="GB11">
            <v>48</v>
          </cell>
          <cell r="GC11">
            <v>1929</v>
          </cell>
          <cell r="GD11">
            <v>335</v>
          </cell>
          <cell r="GE11">
            <v>17.399999999999999</v>
          </cell>
          <cell r="GF11">
            <v>2499</v>
          </cell>
          <cell r="GG11">
            <v>774</v>
          </cell>
          <cell r="GH11">
            <v>30.972388955582232</v>
          </cell>
          <cell r="GI11">
            <v>1602</v>
          </cell>
          <cell r="GJ11">
            <v>1271</v>
          </cell>
          <cell r="GK11">
            <v>79.3</v>
          </cell>
          <cell r="GL11">
            <v>2166</v>
          </cell>
          <cell r="GM11">
            <v>1032</v>
          </cell>
          <cell r="GN11">
            <v>47.6</v>
          </cell>
          <cell r="GO11">
            <v>77</v>
          </cell>
          <cell r="GP11">
            <v>36</v>
          </cell>
          <cell r="GQ11">
            <v>46.8</v>
          </cell>
          <cell r="GR11">
            <v>1925</v>
          </cell>
          <cell r="GS11">
            <v>354</v>
          </cell>
          <cell r="GT11">
            <v>18.399999999999999</v>
          </cell>
          <cell r="GU11">
            <v>2500</v>
          </cell>
          <cell r="GV11">
            <v>825</v>
          </cell>
          <cell r="GW11">
            <v>33</v>
          </cell>
          <cell r="GX11">
            <v>1599</v>
          </cell>
          <cell r="GY11">
            <v>1277</v>
          </cell>
          <cell r="GZ11">
            <v>79.900000000000006</v>
          </cell>
          <cell r="HA11">
            <v>2168</v>
          </cell>
          <cell r="HB11">
            <v>1050</v>
          </cell>
          <cell r="HC11">
            <v>48.4</v>
          </cell>
          <cell r="HD11">
            <v>77</v>
          </cell>
          <cell r="HE11">
            <v>36</v>
          </cell>
          <cell r="HF11">
            <v>46.8</v>
          </cell>
          <cell r="HG11">
            <v>1930</v>
          </cell>
          <cell r="HH11">
            <v>448</v>
          </cell>
          <cell r="HI11">
            <v>23.2</v>
          </cell>
          <cell r="HJ11">
            <v>2499</v>
          </cell>
          <cell r="HK11">
            <v>896</v>
          </cell>
          <cell r="HL11">
            <v>35.854341736694678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1592</v>
          </cell>
          <cell r="IC11">
            <v>1277</v>
          </cell>
          <cell r="ID11">
            <v>80.2</v>
          </cell>
          <cell r="IE11">
            <v>2177</v>
          </cell>
          <cell r="IF11">
            <v>1066</v>
          </cell>
          <cell r="IG11">
            <v>49</v>
          </cell>
          <cell r="IH11">
            <v>78</v>
          </cell>
          <cell r="II11">
            <v>37</v>
          </cell>
          <cell r="IJ11">
            <v>47.4</v>
          </cell>
          <cell r="IK11">
            <v>1933</v>
          </cell>
          <cell r="IL11">
            <v>456</v>
          </cell>
          <cell r="IM11">
            <v>23.6</v>
          </cell>
          <cell r="IN11">
            <v>2506</v>
          </cell>
          <cell r="IO11">
            <v>919</v>
          </cell>
          <cell r="IP11">
            <v>36.671987230646444</v>
          </cell>
          <cell r="IQ11">
            <v>1599</v>
          </cell>
          <cell r="IR11">
            <v>1229</v>
          </cell>
          <cell r="IS11">
            <v>76.900000000000006</v>
          </cell>
          <cell r="IT11">
            <v>2163</v>
          </cell>
          <cell r="IU11">
            <v>908</v>
          </cell>
          <cell r="IV11">
            <v>42</v>
          </cell>
          <cell r="IW11">
            <v>70</v>
          </cell>
          <cell r="IX11">
            <v>29</v>
          </cell>
          <cell r="IY11">
            <v>41.4</v>
          </cell>
          <cell r="IZ11">
            <v>1933</v>
          </cell>
          <cell r="JA11">
            <v>205</v>
          </cell>
          <cell r="JB11">
            <v>10.6</v>
          </cell>
          <cell r="JC11">
            <v>2495</v>
          </cell>
          <cell r="JD11">
            <v>591</v>
          </cell>
          <cell r="JE11">
            <v>23.687374749499</v>
          </cell>
        </row>
        <row r="12">
          <cell r="B12" t="str">
            <v>B86096</v>
          </cell>
          <cell r="C12" t="str">
            <v>Arthington Medical Centre</v>
          </cell>
          <cell r="D12" t="str">
            <v>Middleton and Hunslet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647</v>
          </cell>
          <cell r="O12">
            <v>4</v>
          </cell>
          <cell r="P12">
            <v>0.6</v>
          </cell>
          <cell r="Q12">
            <v>794</v>
          </cell>
          <cell r="R12">
            <v>152</v>
          </cell>
          <cell r="S12">
            <v>19.100000000000001</v>
          </cell>
          <cell r="T12">
            <v>2100</v>
          </cell>
          <cell r="U12">
            <v>10</v>
          </cell>
          <cell r="V12">
            <v>0.5</v>
          </cell>
          <cell r="W12">
            <v>50</v>
          </cell>
          <cell r="X12">
            <v>0</v>
          </cell>
          <cell r="Y12">
            <v>0</v>
          </cell>
          <cell r="Z12">
            <v>647</v>
          </cell>
          <cell r="AA12">
            <v>4</v>
          </cell>
          <cell r="AB12">
            <v>0.6</v>
          </cell>
          <cell r="AC12">
            <v>791</v>
          </cell>
          <cell r="AD12">
            <v>205</v>
          </cell>
          <cell r="AE12">
            <v>25.9</v>
          </cell>
          <cell r="AF12">
            <v>2101</v>
          </cell>
          <cell r="AG12">
            <v>16</v>
          </cell>
          <cell r="AH12">
            <v>0.8</v>
          </cell>
          <cell r="AI12">
            <v>49</v>
          </cell>
          <cell r="AJ12">
            <v>0</v>
          </cell>
          <cell r="AK12">
            <v>0</v>
          </cell>
          <cell r="AL12">
            <v>647</v>
          </cell>
          <cell r="AM12">
            <v>17</v>
          </cell>
          <cell r="AN12">
            <v>2.6</v>
          </cell>
          <cell r="AO12">
            <v>792</v>
          </cell>
          <cell r="AP12">
            <v>365</v>
          </cell>
          <cell r="AQ12">
            <v>46.1</v>
          </cell>
          <cell r="AR12">
            <v>2101</v>
          </cell>
          <cell r="AS12">
            <v>87</v>
          </cell>
          <cell r="AT12">
            <v>4.0999999999999996</v>
          </cell>
          <cell r="AU12">
            <v>48</v>
          </cell>
          <cell r="AV12">
            <v>4</v>
          </cell>
          <cell r="AW12">
            <v>8.3000000000000007</v>
          </cell>
          <cell r="AX12">
            <v>646</v>
          </cell>
          <cell r="AY12">
            <v>26</v>
          </cell>
          <cell r="AZ12">
            <v>4</v>
          </cell>
          <cell r="BA12">
            <v>792</v>
          </cell>
          <cell r="BB12">
            <v>405</v>
          </cell>
          <cell r="BC12">
            <v>51.1</v>
          </cell>
          <cell r="BD12">
            <v>2100</v>
          </cell>
          <cell r="BE12">
            <v>182</v>
          </cell>
          <cell r="BF12">
            <v>8.6999999999999993</v>
          </cell>
          <cell r="BG12">
            <v>47</v>
          </cell>
          <cell r="BH12">
            <v>5</v>
          </cell>
          <cell r="BI12">
            <v>10.6</v>
          </cell>
          <cell r="BJ12">
            <v>645</v>
          </cell>
          <cell r="BK12">
            <v>44</v>
          </cell>
          <cell r="BL12">
            <v>6.8</v>
          </cell>
          <cell r="BM12">
            <v>791</v>
          </cell>
          <cell r="BN12">
            <v>456</v>
          </cell>
          <cell r="BO12">
            <v>57.6</v>
          </cell>
          <cell r="BP12">
            <v>2099</v>
          </cell>
          <cell r="BQ12">
            <v>249</v>
          </cell>
          <cell r="BR12">
            <v>11.9</v>
          </cell>
          <cell r="BS12">
            <v>45</v>
          </cell>
          <cell r="BT12">
            <v>9</v>
          </cell>
          <cell r="BU12">
            <v>20</v>
          </cell>
          <cell r="BV12">
            <v>644</v>
          </cell>
          <cell r="BW12">
            <v>47</v>
          </cell>
          <cell r="BX12">
            <v>7.3</v>
          </cell>
          <cell r="BY12">
            <v>791</v>
          </cell>
          <cell r="BZ12">
            <v>484</v>
          </cell>
          <cell r="CA12">
            <v>61.2</v>
          </cell>
          <cell r="CB12">
            <v>1459</v>
          </cell>
          <cell r="CC12">
            <v>255</v>
          </cell>
          <cell r="CD12">
            <v>17.5</v>
          </cell>
          <cell r="CE12">
            <v>46</v>
          </cell>
          <cell r="CF12">
            <v>9</v>
          </cell>
          <cell r="CG12">
            <v>19.600000000000001</v>
          </cell>
          <cell r="CH12">
            <v>644</v>
          </cell>
          <cell r="CI12">
            <v>52</v>
          </cell>
          <cell r="CJ12">
            <v>8.1</v>
          </cell>
          <cell r="CK12">
            <v>793</v>
          </cell>
          <cell r="CL12">
            <v>517</v>
          </cell>
          <cell r="CM12">
            <v>65.2</v>
          </cell>
          <cell r="CN12">
            <v>941</v>
          </cell>
          <cell r="CO12">
            <v>297</v>
          </cell>
          <cell r="CP12">
            <v>31.6</v>
          </cell>
          <cell r="CQ12">
            <v>45</v>
          </cell>
          <cell r="CR12">
            <v>13</v>
          </cell>
          <cell r="CS12">
            <v>28.9</v>
          </cell>
          <cell r="CT12">
            <v>643</v>
          </cell>
          <cell r="CU12">
            <v>77</v>
          </cell>
          <cell r="CV12">
            <v>12</v>
          </cell>
          <cell r="CW12">
            <v>793</v>
          </cell>
          <cell r="CX12">
            <v>527</v>
          </cell>
          <cell r="CY12">
            <v>66.5</v>
          </cell>
          <cell r="CZ12">
            <v>810</v>
          </cell>
          <cell r="DA12">
            <v>288</v>
          </cell>
          <cell r="DB12">
            <v>35.6</v>
          </cell>
          <cell r="DC12">
            <v>47</v>
          </cell>
          <cell r="DD12">
            <v>16</v>
          </cell>
          <cell r="DE12">
            <v>34</v>
          </cell>
          <cell r="DF12">
            <v>646</v>
          </cell>
          <cell r="DG12">
            <v>84</v>
          </cell>
          <cell r="DH12">
            <v>13</v>
          </cell>
          <cell r="DI12">
            <v>792</v>
          </cell>
          <cell r="DJ12">
            <v>540</v>
          </cell>
          <cell r="DK12">
            <v>68.2</v>
          </cell>
          <cell r="DL12">
            <v>813</v>
          </cell>
          <cell r="DM12">
            <v>314</v>
          </cell>
          <cell r="DN12">
            <v>38.6</v>
          </cell>
          <cell r="DO12">
            <v>45</v>
          </cell>
          <cell r="DP12">
            <v>20</v>
          </cell>
          <cell r="DQ12">
            <v>44.4</v>
          </cell>
          <cell r="DR12">
            <v>649</v>
          </cell>
          <cell r="DS12">
            <v>106</v>
          </cell>
          <cell r="DT12">
            <v>16.3</v>
          </cell>
          <cell r="DU12">
            <v>793</v>
          </cell>
          <cell r="DV12">
            <v>571</v>
          </cell>
          <cell r="DW12">
            <v>72</v>
          </cell>
          <cell r="DX12">
            <v>816</v>
          </cell>
          <cell r="DY12">
            <v>336</v>
          </cell>
          <cell r="DZ12">
            <v>41.2</v>
          </cell>
          <cell r="EA12">
            <v>43</v>
          </cell>
          <cell r="EB12">
            <v>20</v>
          </cell>
          <cell r="EC12">
            <v>46.5</v>
          </cell>
          <cell r="ED12">
            <v>649</v>
          </cell>
          <cell r="EE12">
            <v>109</v>
          </cell>
          <cell r="EF12">
            <v>16.8</v>
          </cell>
          <cell r="EG12">
            <v>793</v>
          </cell>
          <cell r="EH12">
            <v>517</v>
          </cell>
          <cell r="EI12">
            <v>65.2</v>
          </cell>
          <cell r="EJ12">
            <v>941</v>
          </cell>
          <cell r="EK12">
            <v>297</v>
          </cell>
          <cell r="EL12">
            <v>31.6</v>
          </cell>
          <cell r="EM12">
            <v>45</v>
          </cell>
          <cell r="EN12">
            <v>13</v>
          </cell>
          <cell r="EO12">
            <v>28.9</v>
          </cell>
          <cell r="EP12">
            <v>643</v>
          </cell>
          <cell r="EQ12">
            <v>77</v>
          </cell>
          <cell r="ER12">
            <v>12</v>
          </cell>
          <cell r="ES12">
            <v>790</v>
          </cell>
          <cell r="ET12">
            <v>587</v>
          </cell>
          <cell r="EU12">
            <v>74.3</v>
          </cell>
          <cell r="EV12">
            <v>817</v>
          </cell>
          <cell r="EW12">
            <v>353</v>
          </cell>
          <cell r="EX12">
            <v>43.2</v>
          </cell>
          <cell r="EY12">
            <v>43</v>
          </cell>
          <cell r="EZ12">
            <v>21</v>
          </cell>
          <cell r="FA12">
            <v>48.8</v>
          </cell>
          <cell r="FB12">
            <v>649</v>
          </cell>
          <cell r="FC12">
            <v>114</v>
          </cell>
          <cell r="FD12">
            <v>17.600000000000001</v>
          </cell>
          <cell r="FE12">
            <v>787</v>
          </cell>
          <cell r="FF12">
            <v>609</v>
          </cell>
          <cell r="FG12">
            <v>77.400000000000006</v>
          </cell>
          <cell r="FH12">
            <v>772</v>
          </cell>
          <cell r="FI12">
            <v>383</v>
          </cell>
          <cell r="FJ12">
            <v>49.6</v>
          </cell>
          <cell r="FK12">
            <v>47</v>
          </cell>
          <cell r="FL12">
            <v>23</v>
          </cell>
          <cell r="FM12">
            <v>48.9</v>
          </cell>
          <cell r="FN12">
            <v>652</v>
          </cell>
          <cell r="FO12">
            <v>128</v>
          </cell>
          <cell r="FP12">
            <v>19.600000000000001</v>
          </cell>
          <cell r="FQ12">
            <v>1098</v>
          </cell>
          <cell r="FR12">
            <v>315</v>
          </cell>
          <cell r="FS12">
            <v>28.688524590163933</v>
          </cell>
          <cell r="FT12">
            <v>794</v>
          </cell>
          <cell r="FU12">
            <v>625</v>
          </cell>
          <cell r="FV12">
            <v>78.7</v>
          </cell>
          <cell r="FW12">
            <v>771</v>
          </cell>
          <cell r="FX12">
            <v>400</v>
          </cell>
          <cell r="FY12">
            <v>51.9</v>
          </cell>
          <cell r="FZ12">
            <v>47</v>
          </cell>
          <cell r="GA12">
            <v>23</v>
          </cell>
          <cell r="GB12">
            <v>48.9</v>
          </cell>
          <cell r="GC12">
            <v>652</v>
          </cell>
          <cell r="GD12">
            <v>132</v>
          </cell>
          <cell r="GE12">
            <v>20.2</v>
          </cell>
          <cell r="GF12">
            <v>1097</v>
          </cell>
          <cell r="GG12">
            <v>336</v>
          </cell>
          <cell r="GH12">
            <v>30.628988149498632</v>
          </cell>
          <cell r="GI12">
            <v>763</v>
          </cell>
          <cell r="GJ12">
            <v>607</v>
          </cell>
          <cell r="GK12">
            <v>79.599999999999994</v>
          </cell>
          <cell r="GL12">
            <v>809</v>
          </cell>
          <cell r="GM12">
            <v>436</v>
          </cell>
          <cell r="GN12">
            <v>53.9</v>
          </cell>
          <cell r="GO12">
            <v>45</v>
          </cell>
          <cell r="GP12">
            <v>22</v>
          </cell>
          <cell r="GQ12">
            <v>48.9</v>
          </cell>
          <cell r="GR12">
            <v>652</v>
          </cell>
          <cell r="GS12">
            <v>193</v>
          </cell>
          <cell r="GT12">
            <v>29.6</v>
          </cell>
          <cell r="GU12">
            <v>1094</v>
          </cell>
          <cell r="GV12">
            <v>442</v>
          </cell>
          <cell r="GW12">
            <v>40.402193784277877</v>
          </cell>
          <cell r="GX12">
            <v>763</v>
          </cell>
          <cell r="GY12">
            <v>607</v>
          </cell>
          <cell r="GZ12">
            <v>79.599999999999994</v>
          </cell>
          <cell r="HA12">
            <v>810</v>
          </cell>
          <cell r="HB12">
            <v>437</v>
          </cell>
          <cell r="HC12">
            <v>54</v>
          </cell>
          <cell r="HD12">
            <v>46</v>
          </cell>
          <cell r="HE12">
            <v>22</v>
          </cell>
          <cell r="HF12">
            <v>47.8</v>
          </cell>
          <cell r="HG12">
            <v>652</v>
          </cell>
          <cell r="HH12">
            <v>258</v>
          </cell>
          <cell r="HI12">
            <v>39.6</v>
          </cell>
          <cell r="HJ12">
            <v>1094</v>
          </cell>
          <cell r="HK12">
            <v>446</v>
          </cell>
          <cell r="HL12">
            <v>40.76782449725777</v>
          </cell>
          <cell r="HM12">
            <v>762</v>
          </cell>
          <cell r="HN12">
            <v>613</v>
          </cell>
          <cell r="HO12">
            <v>80.400000000000006</v>
          </cell>
          <cell r="HP12">
            <v>810</v>
          </cell>
          <cell r="HQ12">
            <v>440</v>
          </cell>
          <cell r="HR12">
            <v>54.3</v>
          </cell>
          <cell r="HS12">
            <v>45</v>
          </cell>
          <cell r="HT12">
            <v>24</v>
          </cell>
          <cell r="HU12">
            <v>53.3</v>
          </cell>
          <cell r="HV12">
            <v>652</v>
          </cell>
          <cell r="HW12">
            <v>286</v>
          </cell>
          <cell r="HX12">
            <v>43.9</v>
          </cell>
          <cell r="HY12">
            <v>1093</v>
          </cell>
          <cell r="HZ12">
            <v>449</v>
          </cell>
          <cell r="IA12">
            <v>41.079597438243368</v>
          </cell>
          <cell r="IB12">
            <v>762</v>
          </cell>
          <cell r="IC12">
            <v>614</v>
          </cell>
          <cell r="ID12">
            <v>80.599999999999994</v>
          </cell>
          <cell r="IE12">
            <v>946</v>
          </cell>
          <cell r="IF12">
            <v>500</v>
          </cell>
          <cell r="IG12">
            <v>52.9</v>
          </cell>
          <cell r="IH12">
            <v>49</v>
          </cell>
          <cell r="II12">
            <v>25</v>
          </cell>
          <cell r="IJ12">
            <v>51</v>
          </cell>
          <cell r="IK12">
            <v>651</v>
          </cell>
          <cell r="IL12">
            <v>293</v>
          </cell>
          <cell r="IM12">
            <v>45</v>
          </cell>
          <cell r="IN12">
            <v>1091</v>
          </cell>
          <cell r="IO12">
            <v>461</v>
          </cell>
          <cell r="IP12">
            <v>42.254812098991749</v>
          </cell>
          <cell r="IQ12">
            <v>788</v>
          </cell>
          <cell r="IR12">
            <v>589</v>
          </cell>
          <cell r="IS12">
            <v>74.7</v>
          </cell>
          <cell r="IT12">
            <v>817</v>
          </cell>
          <cell r="IU12">
            <v>359</v>
          </cell>
          <cell r="IV12">
            <v>43.9</v>
          </cell>
          <cell r="IW12">
            <v>43</v>
          </cell>
          <cell r="IX12">
            <v>22</v>
          </cell>
          <cell r="IY12">
            <v>51.2</v>
          </cell>
          <cell r="IZ12">
            <v>649</v>
          </cell>
          <cell r="JA12">
            <v>119</v>
          </cell>
          <cell r="JB12">
            <v>18.3</v>
          </cell>
          <cell r="JC12">
            <v>1099</v>
          </cell>
          <cell r="JD12">
            <v>288</v>
          </cell>
          <cell r="JE12">
            <v>26.205641492265698</v>
          </cell>
        </row>
        <row r="13">
          <cell r="B13" t="str">
            <v>B86055</v>
          </cell>
          <cell r="C13" t="str">
            <v>Ashfield Medical Centre</v>
          </cell>
          <cell r="D13" t="str">
            <v>Crossgates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717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715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717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716</v>
          </cell>
          <cell r="BK13">
            <v>1</v>
          </cell>
          <cell r="BL13">
            <v>0.1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1423</v>
          </cell>
          <cell r="BZ13">
            <v>774</v>
          </cell>
          <cell r="CA13">
            <v>54.4</v>
          </cell>
          <cell r="CB13">
            <v>990</v>
          </cell>
          <cell r="CC13">
            <v>143</v>
          </cell>
          <cell r="CD13">
            <v>14.4</v>
          </cell>
          <cell r="CE13">
            <v>42</v>
          </cell>
          <cell r="CF13">
            <v>7</v>
          </cell>
          <cell r="CG13">
            <v>16.7</v>
          </cell>
          <cell r="CH13">
            <v>0</v>
          </cell>
          <cell r="CI13">
            <v>0</v>
          </cell>
          <cell r="CJ13">
            <v>0</v>
          </cell>
          <cell r="CK13">
            <v>1418</v>
          </cell>
          <cell r="CL13">
            <v>784</v>
          </cell>
          <cell r="CM13">
            <v>55.3</v>
          </cell>
          <cell r="CN13">
            <v>992</v>
          </cell>
          <cell r="CO13">
            <v>150</v>
          </cell>
          <cell r="CP13">
            <v>15.1</v>
          </cell>
          <cell r="CQ13">
            <v>42</v>
          </cell>
          <cell r="CR13">
            <v>7</v>
          </cell>
          <cell r="CS13">
            <v>16.7</v>
          </cell>
          <cell r="CT13">
            <v>0</v>
          </cell>
          <cell r="CU13">
            <v>0</v>
          </cell>
          <cell r="CV13">
            <v>0</v>
          </cell>
          <cell r="CW13">
            <v>1418</v>
          </cell>
          <cell r="CX13">
            <v>817</v>
          </cell>
          <cell r="CY13">
            <v>57.6</v>
          </cell>
          <cell r="CZ13">
            <v>994</v>
          </cell>
          <cell r="DA13">
            <v>162</v>
          </cell>
          <cell r="DB13">
            <v>16.3</v>
          </cell>
          <cell r="DC13">
            <v>42</v>
          </cell>
          <cell r="DD13">
            <v>7</v>
          </cell>
          <cell r="DE13">
            <v>16.7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1418</v>
          </cell>
          <cell r="EH13">
            <v>786</v>
          </cell>
          <cell r="EI13">
            <v>55.4</v>
          </cell>
          <cell r="EJ13">
            <v>1037</v>
          </cell>
          <cell r="EK13">
            <v>162</v>
          </cell>
          <cell r="EL13">
            <v>15.6</v>
          </cell>
          <cell r="EM13">
            <v>35</v>
          </cell>
          <cell r="EN13">
            <v>7</v>
          </cell>
          <cell r="EO13">
            <v>20</v>
          </cell>
          <cell r="EP13">
            <v>0</v>
          </cell>
          <cell r="EQ13">
            <v>0</v>
          </cell>
          <cell r="ER13">
            <v>0</v>
          </cell>
          <cell r="ES13">
            <v>1418</v>
          </cell>
          <cell r="ET13">
            <v>1018</v>
          </cell>
          <cell r="EU13">
            <v>71.8</v>
          </cell>
          <cell r="EV13">
            <v>1039</v>
          </cell>
          <cell r="EW13">
            <v>425</v>
          </cell>
          <cell r="EX13">
            <v>40.9</v>
          </cell>
          <cell r="EY13">
            <v>35</v>
          </cell>
          <cell r="EZ13">
            <v>8</v>
          </cell>
          <cell r="FA13">
            <v>22.9</v>
          </cell>
          <cell r="FB13">
            <v>0</v>
          </cell>
          <cell r="FC13">
            <v>0</v>
          </cell>
          <cell r="FD13">
            <v>0</v>
          </cell>
          <cell r="FE13">
            <v>1405</v>
          </cell>
          <cell r="FF13">
            <v>1032</v>
          </cell>
          <cell r="FG13">
            <v>73.5</v>
          </cell>
          <cell r="FH13">
            <v>1034</v>
          </cell>
          <cell r="FI13">
            <v>449</v>
          </cell>
          <cell r="FJ13">
            <v>43.4</v>
          </cell>
          <cell r="FK13">
            <v>31</v>
          </cell>
          <cell r="FL13">
            <v>11</v>
          </cell>
          <cell r="FM13">
            <v>35.5</v>
          </cell>
          <cell r="FN13">
            <v>0</v>
          </cell>
          <cell r="FO13">
            <v>0</v>
          </cell>
          <cell r="FP13">
            <v>0</v>
          </cell>
          <cell r="FQ13">
            <v>1360</v>
          </cell>
          <cell r="FR13">
            <v>370</v>
          </cell>
          <cell r="FS13">
            <v>27.205882352941174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1417</v>
          </cell>
          <cell r="IR13">
            <v>1021</v>
          </cell>
          <cell r="IS13">
            <v>72.099999999999994</v>
          </cell>
          <cell r="IT13">
            <v>1038</v>
          </cell>
          <cell r="IU13">
            <v>429</v>
          </cell>
          <cell r="IV13">
            <v>41.3</v>
          </cell>
          <cell r="IW13">
            <v>33</v>
          </cell>
          <cell r="IX13">
            <v>10</v>
          </cell>
          <cell r="IY13">
            <v>30.3</v>
          </cell>
          <cell r="IZ13">
            <v>0</v>
          </cell>
          <cell r="JA13">
            <v>0</v>
          </cell>
          <cell r="JB13">
            <v>0</v>
          </cell>
          <cell r="JC13">
            <v>1367</v>
          </cell>
          <cell r="JD13">
            <v>347</v>
          </cell>
          <cell r="JE13">
            <v>25.384052670080472</v>
          </cell>
        </row>
        <row r="14">
          <cell r="B14" t="str">
            <v>B86623</v>
          </cell>
          <cell r="C14" t="str">
            <v>Ashton View Medical Centre</v>
          </cell>
          <cell r="D14" t="str">
            <v>Burmantofts, Harehills and Richmond Hill</v>
          </cell>
          <cell r="E14">
            <v>135</v>
          </cell>
          <cell r="F14">
            <v>0</v>
          </cell>
          <cell r="G14">
            <v>0</v>
          </cell>
          <cell r="H14">
            <v>667</v>
          </cell>
          <cell r="I14">
            <v>0</v>
          </cell>
          <cell r="J14">
            <v>0</v>
          </cell>
          <cell r="K14">
            <v>61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135</v>
          </cell>
          <cell r="R14">
            <v>2</v>
          </cell>
          <cell r="S14">
            <v>1.5</v>
          </cell>
          <cell r="T14">
            <v>716</v>
          </cell>
          <cell r="U14">
            <v>2</v>
          </cell>
          <cell r="V14">
            <v>0.3</v>
          </cell>
          <cell r="W14">
            <v>59</v>
          </cell>
          <cell r="X14">
            <v>0</v>
          </cell>
          <cell r="Y14">
            <v>0</v>
          </cell>
          <cell r="Z14">
            <v>831</v>
          </cell>
          <cell r="AA14">
            <v>0</v>
          </cell>
          <cell r="AB14">
            <v>0</v>
          </cell>
          <cell r="AC14">
            <v>135</v>
          </cell>
          <cell r="AD14">
            <v>3</v>
          </cell>
          <cell r="AE14">
            <v>2.2000000000000002</v>
          </cell>
          <cell r="AF14">
            <v>715</v>
          </cell>
          <cell r="AG14">
            <v>2</v>
          </cell>
          <cell r="AH14">
            <v>0.3</v>
          </cell>
          <cell r="AI14">
            <v>61</v>
          </cell>
          <cell r="AJ14">
            <v>0</v>
          </cell>
          <cell r="AK14">
            <v>0</v>
          </cell>
          <cell r="AL14">
            <v>828</v>
          </cell>
          <cell r="AM14">
            <v>0</v>
          </cell>
          <cell r="AN14">
            <v>0</v>
          </cell>
          <cell r="AO14">
            <v>135</v>
          </cell>
          <cell r="AP14">
            <v>42</v>
          </cell>
          <cell r="AQ14">
            <v>31.1</v>
          </cell>
          <cell r="AR14">
            <v>714</v>
          </cell>
          <cell r="AS14">
            <v>61</v>
          </cell>
          <cell r="AT14">
            <v>8.5</v>
          </cell>
          <cell r="AU14">
            <v>60</v>
          </cell>
          <cell r="AV14">
            <v>0</v>
          </cell>
          <cell r="AW14">
            <v>0</v>
          </cell>
          <cell r="AX14">
            <v>826</v>
          </cell>
          <cell r="AY14">
            <v>1</v>
          </cell>
          <cell r="AZ14">
            <v>0.1</v>
          </cell>
          <cell r="BA14">
            <v>135</v>
          </cell>
          <cell r="BB14">
            <v>62</v>
          </cell>
          <cell r="BC14">
            <v>45.9</v>
          </cell>
          <cell r="BD14">
            <v>716</v>
          </cell>
          <cell r="BE14">
            <v>73</v>
          </cell>
          <cell r="BF14">
            <v>10.199999999999999</v>
          </cell>
          <cell r="BG14">
            <v>67</v>
          </cell>
          <cell r="BH14">
            <v>1</v>
          </cell>
          <cell r="BI14">
            <v>1.5</v>
          </cell>
          <cell r="BJ14">
            <v>830</v>
          </cell>
          <cell r="BK14">
            <v>1</v>
          </cell>
          <cell r="BL14">
            <v>0.1</v>
          </cell>
          <cell r="BM14">
            <v>135</v>
          </cell>
          <cell r="BN14">
            <v>68</v>
          </cell>
          <cell r="BO14">
            <v>50.4</v>
          </cell>
          <cell r="BP14">
            <v>717</v>
          </cell>
          <cell r="BQ14">
            <v>76</v>
          </cell>
          <cell r="BR14">
            <v>10.6</v>
          </cell>
          <cell r="BS14">
            <v>67</v>
          </cell>
          <cell r="BT14">
            <v>2</v>
          </cell>
          <cell r="BU14">
            <v>3</v>
          </cell>
          <cell r="BV14">
            <v>832</v>
          </cell>
          <cell r="BW14">
            <v>1</v>
          </cell>
          <cell r="BX14">
            <v>0.1</v>
          </cell>
          <cell r="BY14">
            <v>135</v>
          </cell>
          <cell r="BZ14">
            <v>71</v>
          </cell>
          <cell r="CA14">
            <v>52.6</v>
          </cell>
          <cell r="CB14">
            <v>404</v>
          </cell>
          <cell r="CC14">
            <v>95</v>
          </cell>
          <cell r="CD14">
            <v>23.5</v>
          </cell>
          <cell r="CE14">
            <v>67</v>
          </cell>
          <cell r="CF14">
            <v>5</v>
          </cell>
          <cell r="CG14">
            <v>7.5</v>
          </cell>
          <cell r="CH14">
            <v>833</v>
          </cell>
          <cell r="CI14">
            <v>13</v>
          </cell>
          <cell r="CJ14">
            <v>1.6</v>
          </cell>
          <cell r="CK14">
            <v>135</v>
          </cell>
          <cell r="CL14">
            <v>71</v>
          </cell>
          <cell r="CM14">
            <v>52.6</v>
          </cell>
          <cell r="CN14">
            <v>390</v>
          </cell>
          <cell r="CO14">
            <v>113</v>
          </cell>
          <cell r="CP14">
            <v>29</v>
          </cell>
          <cell r="CQ14">
            <v>70</v>
          </cell>
          <cell r="CR14">
            <v>14</v>
          </cell>
          <cell r="CS14">
            <v>20</v>
          </cell>
          <cell r="CT14">
            <v>834</v>
          </cell>
          <cell r="CU14">
            <v>19</v>
          </cell>
          <cell r="CV14">
            <v>2.2999999999999998</v>
          </cell>
          <cell r="CW14">
            <v>135</v>
          </cell>
          <cell r="CX14">
            <v>78</v>
          </cell>
          <cell r="CY14">
            <v>57.8</v>
          </cell>
          <cell r="CZ14">
            <v>355</v>
          </cell>
          <cell r="DA14">
            <v>116</v>
          </cell>
          <cell r="DB14">
            <v>32.700000000000003</v>
          </cell>
          <cell r="DC14">
            <v>73</v>
          </cell>
          <cell r="DD14">
            <v>14</v>
          </cell>
          <cell r="DE14">
            <v>19.2</v>
          </cell>
          <cell r="DF14">
            <v>831</v>
          </cell>
          <cell r="DG14">
            <v>29</v>
          </cell>
          <cell r="DH14">
            <v>3.5</v>
          </cell>
          <cell r="DI14">
            <v>135</v>
          </cell>
          <cell r="DJ14">
            <v>78</v>
          </cell>
          <cell r="DK14">
            <v>57.8</v>
          </cell>
          <cell r="DL14">
            <v>356</v>
          </cell>
          <cell r="DM14">
            <v>127</v>
          </cell>
          <cell r="DN14">
            <v>35.700000000000003</v>
          </cell>
          <cell r="DO14">
            <v>74</v>
          </cell>
          <cell r="DP14">
            <v>15</v>
          </cell>
          <cell r="DQ14">
            <v>20.3</v>
          </cell>
          <cell r="DR14">
            <v>835</v>
          </cell>
          <cell r="DS14">
            <v>42</v>
          </cell>
          <cell r="DT14">
            <v>5</v>
          </cell>
          <cell r="DU14">
            <v>135</v>
          </cell>
          <cell r="DV14">
            <v>79</v>
          </cell>
          <cell r="DW14">
            <v>58.5</v>
          </cell>
          <cell r="DX14">
            <v>358</v>
          </cell>
          <cell r="DY14">
            <v>130</v>
          </cell>
          <cell r="DZ14">
            <v>36.299999999999997</v>
          </cell>
          <cell r="EA14">
            <v>75</v>
          </cell>
          <cell r="EB14">
            <v>16</v>
          </cell>
          <cell r="EC14">
            <v>21.3</v>
          </cell>
          <cell r="ED14">
            <v>838</v>
          </cell>
          <cell r="EE14">
            <v>47</v>
          </cell>
          <cell r="EF14">
            <v>5.6</v>
          </cell>
          <cell r="EG14">
            <v>135</v>
          </cell>
          <cell r="EH14">
            <v>71</v>
          </cell>
          <cell r="EI14">
            <v>52.6</v>
          </cell>
          <cell r="EJ14">
            <v>390</v>
          </cell>
          <cell r="EK14">
            <v>113</v>
          </cell>
          <cell r="EL14">
            <v>29</v>
          </cell>
          <cell r="EM14">
            <v>70</v>
          </cell>
          <cell r="EN14">
            <v>14</v>
          </cell>
          <cell r="EO14">
            <v>20</v>
          </cell>
          <cell r="EP14">
            <v>834</v>
          </cell>
          <cell r="EQ14">
            <v>19</v>
          </cell>
          <cell r="ER14">
            <v>2.2999999999999998</v>
          </cell>
          <cell r="ES14">
            <v>132</v>
          </cell>
          <cell r="ET14">
            <v>80</v>
          </cell>
          <cell r="EU14">
            <v>60.6</v>
          </cell>
          <cell r="EV14">
            <v>359</v>
          </cell>
          <cell r="EW14">
            <v>135</v>
          </cell>
          <cell r="EX14">
            <v>37.6</v>
          </cell>
          <cell r="EY14">
            <v>78</v>
          </cell>
          <cell r="EZ14">
            <v>16</v>
          </cell>
          <cell r="FA14">
            <v>20.5</v>
          </cell>
          <cell r="FB14">
            <v>835</v>
          </cell>
          <cell r="FC14">
            <v>50</v>
          </cell>
          <cell r="FD14">
            <v>6</v>
          </cell>
          <cell r="FE14">
            <v>133</v>
          </cell>
          <cell r="FF14">
            <v>81</v>
          </cell>
          <cell r="FG14">
            <v>60.9</v>
          </cell>
          <cell r="FH14">
            <v>352</v>
          </cell>
          <cell r="FI14">
            <v>141</v>
          </cell>
          <cell r="FJ14">
            <v>40.1</v>
          </cell>
          <cell r="FK14">
            <v>80</v>
          </cell>
          <cell r="FL14">
            <v>17</v>
          </cell>
          <cell r="FM14">
            <v>21.3</v>
          </cell>
          <cell r="FN14">
            <v>837</v>
          </cell>
          <cell r="FO14">
            <v>52</v>
          </cell>
          <cell r="FP14">
            <v>6.2</v>
          </cell>
          <cell r="FQ14">
            <v>427</v>
          </cell>
          <cell r="FR14">
            <v>83</v>
          </cell>
          <cell r="FS14">
            <v>19.437939110070257</v>
          </cell>
          <cell r="FT14">
            <v>133</v>
          </cell>
          <cell r="FU14">
            <v>82</v>
          </cell>
          <cell r="FV14">
            <v>61.7</v>
          </cell>
          <cell r="FW14">
            <v>356</v>
          </cell>
          <cell r="FX14">
            <v>152</v>
          </cell>
          <cell r="FY14">
            <v>42.7</v>
          </cell>
          <cell r="FZ14">
            <v>84</v>
          </cell>
          <cell r="GA14">
            <v>17</v>
          </cell>
          <cell r="GB14">
            <v>20.2</v>
          </cell>
          <cell r="GC14">
            <v>841</v>
          </cell>
          <cell r="GD14">
            <v>54</v>
          </cell>
          <cell r="GE14">
            <v>6.4</v>
          </cell>
          <cell r="GF14">
            <v>428</v>
          </cell>
          <cell r="GG14">
            <v>116</v>
          </cell>
          <cell r="GH14">
            <v>27.102803738317753</v>
          </cell>
          <cell r="GI14">
            <v>133</v>
          </cell>
          <cell r="GJ14">
            <v>82</v>
          </cell>
          <cell r="GK14">
            <v>61.7</v>
          </cell>
          <cell r="GL14">
            <v>364</v>
          </cell>
          <cell r="GM14">
            <v>158</v>
          </cell>
          <cell r="GN14">
            <v>43.4</v>
          </cell>
          <cell r="GO14">
            <v>82</v>
          </cell>
          <cell r="GP14">
            <v>18</v>
          </cell>
          <cell r="GQ14">
            <v>22</v>
          </cell>
          <cell r="GR14">
            <v>843</v>
          </cell>
          <cell r="GS14">
            <v>75</v>
          </cell>
          <cell r="GT14">
            <v>8.9</v>
          </cell>
          <cell r="GU14">
            <v>427</v>
          </cell>
          <cell r="GV14">
            <v>120</v>
          </cell>
          <cell r="GW14">
            <v>28.103044496487119</v>
          </cell>
          <cell r="GX14">
            <v>133</v>
          </cell>
          <cell r="GY14">
            <v>82</v>
          </cell>
          <cell r="GZ14">
            <v>61.7</v>
          </cell>
          <cell r="HA14">
            <v>364</v>
          </cell>
          <cell r="HB14">
            <v>158</v>
          </cell>
          <cell r="HC14">
            <v>43.4</v>
          </cell>
          <cell r="HD14">
            <v>83</v>
          </cell>
          <cell r="HE14">
            <v>18</v>
          </cell>
          <cell r="HF14">
            <v>21.7</v>
          </cell>
          <cell r="HG14">
            <v>844</v>
          </cell>
          <cell r="HH14">
            <v>127</v>
          </cell>
          <cell r="HI14">
            <v>15</v>
          </cell>
          <cell r="HJ14">
            <v>427</v>
          </cell>
          <cell r="HK14">
            <v>120</v>
          </cell>
          <cell r="HL14">
            <v>28.103044496487119</v>
          </cell>
          <cell r="HM14">
            <v>131</v>
          </cell>
          <cell r="HN14">
            <v>82</v>
          </cell>
          <cell r="HO14">
            <v>62.6</v>
          </cell>
          <cell r="HP14">
            <v>363</v>
          </cell>
          <cell r="HQ14">
            <v>159</v>
          </cell>
          <cell r="HR14">
            <v>43.8</v>
          </cell>
          <cell r="HS14">
            <v>84</v>
          </cell>
          <cell r="HT14">
            <v>19</v>
          </cell>
          <cell r="HU14">
            <v>22.6</v>
          </cell>
          <cell r="HV14">
            <v>842</v>
          </cell>
          <cell r="HW14">
            <v>129</v>
          </cell>
          <cell r="HX14">
            <v>15.3</v>
          </cell>
          <cell r="HY14">
            <v>427</v>
          </cell>
          <cell r="HZ14">
            <v>121</v>
          </cell>
          <cell r="IA14">
            <v>28.337236533957842</v>
          </cell>
          <cell r="IB14">
            <v>131</v>
          </cell>
          <cell r="IC14">
            <v>82</v>
          </cell>
          <cell r="ID14">
            <v>62.6</v>
          </cell>
          <cell r="IE14">
            <v>399</v>
          </cell>
          <cell r="IF14">
            <v>172</v>
          </cell>
          <cell r="IG14">
            <v>43.1</v>
          </cell>
          <cell r="IH14">
            <v>85</v>
          </cell>
          <cell r="II14">
            <v>20</v>
          </cell>
          <cell r="IJ14">
            <v>23.5</v>
          </cell>
          <cell r="IK14">
            <v>844</v>
          </cell>
          <cell r="IL14">
            <v>142</v>
          </cell>
          <cell r="IM14">
            <v>16.8</v>
          </cell>
          <cell r="IN14">
            <v>427</v>
          </cell>
          <cell r="IO14">
            <v>124</v>
          </cell>
          <cell r="IP14">
            <v>29.039812646370024</v>
          </cell>
          <cell r="IQ14">
            <v>132</v>
          </cell>
          <cell r="IR14">
            <v>80</v>
          </cell>
          <cell r="IS14">
            <v>60.6</v>
          </cell>
          <cell r="IT14">
            <v>360</v>
          </cell>
          <cell r="IU14">
            <v>138</v>
          </cell>
          <cell r="IV14">
            <v>38.299999999999997</v>
          </cell>
          <cell r="IW14">
            <v>78</v>
          </cell>
          <cell r="IX14">
            <v>17</v>
          </cell>
          <cell r="IY14">
            <v>21.8</v>
          </cell>
          <cell r="IZ14">
            <v>835</v>
          </cell>
          <cell r="JA14">
            <v>51</v>
          </cell>
          <cell r="JB14">
            <v>6.1</v>
          </cell>
          <cell r="JC14">
            <v>427</v>
          </cell>
          <cell r="JD14">
            <v>78</v>
          </cell>
          <cell r="JE14">
            <v>18.266978922716628</v>
          </cell>
        </row>
        <row r="15">
          <cell r="B15" t="str">
            <v>B86655</v>
          </cell>
          <cell r="C15" t="str">
            <v>Beechtree Medical Centre</v>
          </cell>
          <cell r="D15" t="str">
            <v>Bramley, Wortley and Middleton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284</v>
          </cell>
          <cell r="R15">
            <v>0</v>
          </cell>
          <cell r="S15">
            <v>0</v>
          </cell>
          <cell r="T15">
            <v>547</v>
          </cell>
          <cell r="U15">
            <v>3</v>
          </cell>
          <cell r="V15">
            <v>0.5</v>
          </cell>
          <cell r="W15">
            <v>10</v>
          </cell>
          <cell r="X15">
            <v>0</v>
          </cell>
          <cell r="Y15">
            <v>0</v>
          </cell>
          <cell r="Z15">
            <v>174</v>
          </cell>
          <cell r="AA15">
            <v>0</v>
          </cell>
          <cell r="AB15">
            <v>0</v>
          </cell>
          <cell r="AC15">
            <v>284</v>
          </cell>
          <cell r="AD15">
            <v>9</v>
          </cell>
          <cell r="AE15">
            <v>3.2</v>
          </cell>
          <cell r="AF15">
            <v>548</v>
          </cell>
          <cell r="AG15">
            <v>3</v>
          </cell>
          <cell r="AH15">
            <v>0.5</v>
          </cell>
          <cell r="AI15">
            <v>11</v>
          </cell>
          <cell r="AJ15">
            <v>0</v>
          </cell>
          <cell r="AK15">
            <v>0</v>
          </cell>
          <cell r="AL15">
            <v>174</v>
          </cell>
          <cell r="AM15">
            <v>0</v>
          </cell>
          <cell r="AN15">
            <v>0</v>
          </cell>
          <cell r="AO15">
            <v>284</v>
          </cell>
          <cell r="AP15">
            <v>74</v>
          </cell>
          <cell r="AQ15">
            <v>26.1</v>
          </cell>
          <cell r="AR15">
            <v>549</v>
          </cell>
          <cell r="AS15">
            <v>7</v>
          </cell>
          <cell r="AT15">
            <v>1.3</v>
          </cell>
          <cell r="AU15">
            <v>11</v>
          </cell>
          <cell r="AV15">
            <v>0</v>
          </cell>
          <cell r="AW15">
            <v>0</v>
          </cell>
          <cell r="AX15">
            <v>172</v>
          </cell>
          <cell r="AY15">
            <v>0</v>
          </cell>
          <cell r="AZ15">
            <v>0</v>
          </cell>
          <cell r="BA15">
            <v>284</v>
          </cell>
          <cell r="BB15">
            <v>153</v>
          </cell>
          <cell r="BC15">
            <v>53.9</v>
          </cell>
          <cell r="BD15">
            <v>547</v>
          </cell>
          <cell r="BE15">
            <v>47</v>
          </cell>
          <cell r="BF15">
            <v>8.6</v>
          </cell>
          <cell r="BG15">
            <v>12</v>
          </cell>
          <cell r="BH15">
            <v>0</v>
          </cell>
          <cell r="BI15">
            <v>0</v>
          </cell>
          <cell r="BJ15">
            <v>174</v>
          </cell>
          <cell r="BK15">
            <v>0</v>
          </cell>
          <cell r="BL15">
            <v>0</v>
          </cell>
          <cell r="BM15">
            <v>284</v>
          </cell>
          <cell r="BN15">
            <v>169</v>
          </cell>
          <cell r="BO15">
            <v>59.5</v>
          </cell>
          <cell r="BP15">
            <v>549</v>
          </cell>
          <cell r="BQ15">
            <v>79</v>
          </cell>
          <cell r="BR15">
            <v>14.4</v>
          </cell>
          <cell r="BS15">
            <v>8</v>
          </cell>
          <cell r="BT15">
            <v>1</v>
          </cell>
          <cell r="BU15">
            <v>12.5</v>
          </cell>
          <cell r="BV15">
            <v>176</v>
          </cell>
          <cell r="BW15">
            <v>0</v>
          </cell>
          <cell r="BX15">
            <v>0</v>
          </cell>
          <cell r="BY15">
            <v>285</v>
          </cell>
          <cell r="BZ15">
            <v>189</v>
          </cell>
          <cell r="CA15">
            <v>66.3</v>
          </cell>
          <cell r="CB15">
            <v>399</v>
          </cell>
          <cell r="CC15">
            <v>98</v>
          </cell>
          <cell r="CD15">
            <v>24.6</v>
          </cell>
          <cell r="CE15">
            <v>8</v>
          </cell>
          <cell r="CF15">
            <v>1</v>
          </cell>
          <cell r="CG15">
            <v>12.5</v>
          </cell>
          <cell r="CH15">
            <v>176</v>
          </cell>
          <cell r="CI15">
            <v>1</v>
          </cell>
          <cell r="CJ15">
            <v>0.6</v>
          </cell>
          <cell r="CK15">
            <v>285</v>
          </cell>
          <cell r="CL15">
            <v>192</v>
          </cell>
          <cell r="CM15">
            <v>67.400000000000006</v>
          </cell>
          <cell r="CN15">
            <v>283</v>
          </cell>
          <cell r="CO15">
            <v>112</v>
          </cell>
          <cell r="CP15">
            <v>39.6</v>
          </cell>
          <cell r="CQ15">
            <v>8</v>
          </cell>
          <cell r="CR15">
            <v>1</v>
          </cell>
          <cell r="CS15">
            <v>12.5</v>
          </cell>
          <cell r="CT15">
            <v>173</v>
          </cell>
          <cell r="CU15">
            <v>28</v>
          </cell>
          <cell r="CV15">
            <v>16.2</v>
          </cell>
          <cell r="CW15">
            <v>285</v>
          </cell>
          <cell r="CX15">
            <v>197</v>
          </cell>
          <cell r="CY15">
            <v>69.099999999999994</v>
          </cell>
          <cell r="CZ15">
            <v>248</v>
          </cell>
          <cell r="DA15">
            <v>110</v>
          </cell>
          <cell r="DB15">
            <v>44.4</v>
          </cell>
          <cell r="DC15">
            <v>8</v>
          </cell>
          <cell r="DD15">
            <v>2</v>
          </cell>
          <cell r="DE15">
            <v>25</v>
          </cell>
          <cell r="DF15">
            <v>175</v>
          </cell>
          <cell r="DG15">
            <v>28</v>
          </cell>
          <cell r="DH15">
            <v>16</v>
          </cell>
          <cell r="DI15">
            <v>282</v>
          </cell>
          <cell r="DJ15">
            <v>205</v>
          </cell>
          <cell r="DK15">
            <v>72.7</v>
          </cell>
          <cell r="DL15">
            <v>246</v>
          </cell>
          <cell r="DM15">
            <v>121</v>
          </cell>
          <cell r="DN15">
            <v>49.2</v>
          </cell>
          <cell r="DO15">
            <v>8</v>
          </cell>
          <cell r="DP15">
            <v>2</v>
          </cell>
          <cell r="DQ15">
            <v>25</v>
          </cell>
          <cell r="DR15">
            <v>174</v>
          </cell>
          <cell r="DS15">
            <v>29</v>
          </cell>
          <cell r="DT15">
            <v>16.7</v>
          </cell>
          <cell r="DU15">
            <v>282</v>
          </cell>
          <cell r="DV15">
            <v>207</v>
          </cell>
          <cell r="DW15">
            <v>73.400000000000006</v>
          </cell>
          <cell r="DX15">
            <v>244</v>
          </cell>
          <cell r="DY15">
            <v>126</v>
          </cell>
          <cell r="DZ15">
            <v>51.6</v>
          </cell>
          <cell r="EA15">
            <v>8</v>
          </cell>
          <cell r="EB15">
            <v>2</v>
          </cell>
          <cell r="EC15">
            <v>25</v>
          </cell>
          <cell r="ED15">
            <v>172</v>
          </cell>
          <cell r="EE15">
            <v>34</v>
          </cell>
          <cell r="EF15">
            <v>19.8</v>
          </cell>
          <cell r="EG15">
            <v>285</v>
          </cell>
          <cell r="EH15">
            <v>192</v>
          </cell>
          <cell r="EI15">
            <v>67.400000000000006</v>
          </cell>
          <cell r="EJ15">
            <v>283</v>
          </cell>
          <cell r="EK15">
            <v>112</v>
          </cell>
          <cell r="EL15">
            <v>39.6</v>
          </cell>
          <cell r="EM15">
            <v>8</v>
          </cell>
          <cell r="EN15">
            <v>1</v>
          </cell>
          <cell r="EO15">
            <v>12.5</v>
          </cell>
          <cell r="EP15">
            <v>173</v>
          </cell>
          <cell r="EQ15">
            <v>28</v>
          </cell>
          <cell r="ER15">
            <v>16.2</v>
          </cell>
          <cell r="ES15">
            <v>282</v>
          </cell>
          <cell r="ET15">
            <v>214</v>
          </cell>
          <cell r="EU15">
            <v>75.900000000000006</v>
          </cell>
          <cell r="EV15">
            <v>246</v>
          </cell>
          <cell r="EW15">
            <v>132</v>
          </cell>
          <cell r="EX15">
            <v>53.7</v>
          </cell>
          <cell r="EY15">
            <v>8</v>
          </cell>
          <cell r="EZ15">
            <v>3</v>
          </cell>
          <cell r="FA15">
            <v>37.5</v>
          </cell>
          <cell r="FB15">
            <v>172</v>
          </cell>
          <cell r="FC15">
            <v>36</v>
          </cell>
          <cell r="FD15">
            <v>20.9</v>
          </cell>
          <cell r="FE15">
            <v>280</v>
          </cell>
          <cell r="FF15">
            <v>217</v>
          </cell>
          <cell r="FG15">
            <v>77.5</v>
          </cell>
          <cell r="FH15">
            <v>245</v>
          </cell>
          <cell r="FI15">
            <v>133</v>
          </cell>
          <cell r="FJ15">
            <v>54.3</v>
          </cell>
          <cell r="FK15">
            <v>8</v>
          </cell>
          <cell r="FL15">
            <v>3</v>
          </cell>
          <cell r="FM15">
            <v>37.5</v>
          </cell>
          <cell r="FN15">
            <v>173</v>
          </cell>
          <cell r="FO15">
            <v>40</v>
          </cell>
          <cell r="FP15">
            <v>23.1</v>
          </cell>
          <cell r="FQ15">
            <v>408</v>
          </cell>
          <cell r="FR15">
            <v>105</v>
          </cell>
          <cell r="FS15">
            <v>25.735294117647058</v>
          </cell>
          <cell r="FT15">
            <v>279</v>
          </cell>
          <cell r="FU15">
            <v>218</v>
          </cell>
          <cell r="FV15">
            <v>78.099999999999994</v>
          </cell>
          <cell r="FW15">
            <v>246</v>
          </cell>
          <cell r="FX15">
            <v>138</v>
          </cell>
          <cell r="FY15">
            <v>56.1</v>
          </cell>
          <cell r="FZ15">
            <v>8</v>
          </cell>
          <cell r="GA15">
            <v>3</v>
          </cell>
          <cell r="GB15">
            <v>37.5</v>
          </cell>
          <cell r="GC15">
            <v>176</v>
          </cell>
          <cell r="GD15">
            <v>49</v>
          </cell>
          <cell r="GE15">
            <v>27.8</v>
          </cell>
          <cell r="GF15">
            <v>408</v>
          </cell>
          <cell r="GG15">
            <v>111</v>
          </cell>
          <cell r="GH15">
            <v>27.205882352941174</v>
          </cell>
          <cell r="GI15">
            <v>278</v>
          </cell>
          <cell r="GJ15">
            <v>219</v>
          </cell>
          <cell r="GK15">
            <v>78.8</v>
          </cell>
          <cell r="GL15">
            <v>246</v>
          </cell>
          <cell r="GM15">
            <v>143</v>
          </cell>
          <cell r="GN15">
            <v>58.1</v>
          </cell>
          <cell r="GO15">
            <v>10</v>
          </cell>
          <cell r="GP15">
            <v>3</v>
          </cell>
          <cell r="GQ15">
            <v>30</v>
          </cell>
          <cell r="GR15">
            <v>176</v>
          </cell>
          <cell r="GS15">
            <v>52</v>
          </cell>
          <cell r="GT15">
            <v>29.5</v>
          </cell>
          <cell r="GU15">
            <v>408</v>
          </cell>
          <cell r="GV15">
            <v>150</v>
          </cell>
          <cell r="GW15">
            <v>36.764705882352942</v>
          </cell>
          <cell r="GX15">
            <v>278</v>
          </cell>
          <cell r="GY15">
            <v>219</v>
          </cell>
          <cell r="GZ15">
            <v>78.8</v>
          </cell>
          <cell r="HA15">
            <v>246</v>
          </cell>
          <cell r="HB15">
            <v>144</v>
          </cell>
          <cell r="HC15">
            <v>58.5</v>
          </cell>
          <cell r="HD15">
            <v>10</v>
          </cell>
          <cell r="HE15">
            <v>3</v>
          </cell>
          <cell r="HF15">
            <v>30</v>
          </cell>
          <cell r="HG15">
            <v>175</v>
          </cell>
          <cell r="HH15">
            <v>59</v>
          </cell>
          <cell r="HI15">
            <v>33.700000000000003</v>
          </cell>
          <cell r="HJ15">
            <v>408</v>
          </cell>
          <cell r="HK15">
            <v>150</v>
          </cell>
          <cell r="HL15">
            <v>36.764705882352942</v>
          </cell>
          <cell r="HM15">
            <v>278</v>
          </cell>
          <cell r="HN15">
            <v>219</v>
          </cell>
          <cell r="HO15">
            <v>78.8</v>
          </cell>
          <cell r="HP15">
            <v>246</v>
          </cell>
          <cell r="HQ15">
            <v>147</v>
          </cell>
          <cell r="HR15">
            <v>59.8</v>
          </cell>
          <cell r="HS15">
            <v>10</v>
          </cell>
          <cell r="HT15">
            <v>3</v>
          </cell>
          <cell r="HU15">
            <v>30</v>
          </cell>
          <cell r="HV15">
            <v>175</v>
          </cell>
          <cell r="HW15">
            <v>59</v>
          </cell>
          <cell r="HX15">
            <v>33.700000000000003</v>
          </cell>
          <cell r="HY15">
            <v>407</v>
          </cell>
          <cell r="HZ15">
            <v>171</v>
          </cell>
          <cell r="IA15">
            <v>42.014742014742012</v>
          </cell>
          <cell r="IB15">
            <v>278</v>
          </cell>
          <cell r="IC15">
            <v>219</v>
          </cell>
          <cell r="ID15">
            <v>78.8</v>
          </cell>
          <cell r="IE15">
            <v>281</v>
          </cell>
          <cell r="IF15">
            <v>158</v>
          </cell>
          <cell r="IG15">
            <v>56.2</v>
          </cell>
          <cell r="IH15">
            <v>10</v>
          </cell>
          <cell r="II15">
            <v>3</v>
          </cell>
          <cell r="IJ15">
            <v>30</v>
          </cell>
          <cell r="IK15">
            <v>175</v>
          </cell>
          <cell r="IL15">
            <v>68</v>
          </cell>
          <cell r="IM15">
            <v>38.9</v>
          </cell>
          <cell r="IN15">
            <v>407</v>
          </cell>
          <cell r="IO15">
            <v>195</v>
          </cell>
          <cell r="IP15">
            <v>47.911547911547913</v>
          </cell>
          <cell r="IQ15">
            <v>282</v>
          </cell>
          <cell r="IR15">
            <v>216</v>
          </cell>
          <cell r="IS15">
            <v>76.599999999999994</v>
          </cell>
          <cell r="IT15">
            <v>246</v>
          </cell>
          <cell r="IU15">
            <v>133</v>
          </cell>
          <cell r="IV15">
            <v>54.1</v>
          </cell>
          <cell r="IW15">
            <v>8</v>
          </cell>
          <cell r="IX15">
            <v>3</v>
          </cell>
          <cell r="IY15">
            <v>37.5</v>
          </cell>
          <cell r="IZ15">
            <v>172</v>
          </cell>
          <cell r="JA15">
            <v>36</v>
          </cell>
          <cell r="JB15">
            <v>20.9</v>
          </cell>
          <cell r="JC15">
            <v>407</v>
          </cell>
          <cell r="JD15">
            <v>104</v>
          </cell>
          <cell r="JE15">
            <v>25.552825552825553</v>
          </cell>
        </row>
        <row r="16">
          <cell r="B16" t="str">
            <v>B86667</v>
          </cell>
          <cell r="C16" t="str">
            <v>Beeston Village Surgery</v>
          </cell>
          <cell r="D16" t="str">
            <v>Beeston</v>
          </cell>
          <cell r="E16">
            <v>625</v>
          </cell>
          <cell r="F16">
            <v>86</v>
          </cell>
          <cell r="G16">
            <v>13.8</v>
          </cell>
          <cell r="H16">
            <v>1506</v>
          </cell>
          <cell r="I16">
            <v>34</v>
          </cell>
          <cell r="J16">
            <v>2.2999999999999998</v>
          </cell>
          <cell r="K16">
            <v>77</v>
          </cell>
          <cell r="L16">
            <v>2</v>
          </cell>
          <cell r="M16">
            <v>2.6</v>
          </cell>
          <cell r="N16">
            <v>1071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1066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1065</v>
          </cell>
          <cell r="AM16">
            <v>1</v>
          </cell>
          <cell r="AN16">
            <v>0.1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1066</v>
          </cell>
          <cell r="AY16">
            <v>1</v>
          </cell>
          <cell r="AZ16">
            <v>0.1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1065</v>
          </cell>
          <cell r="BK16">
            <v>36</v>
          </cell>
          <cell r="BL16">
            <v>3.4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1066</v>
          </cell>
          <cell r="BW16">
            <v>39</v>
          </cell>
          <cell r="BX16">
            <v>3.7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1066</v>
          </cell>
          <cell r="CI16">
            <v>43</v>
          </cell>
          <cell r="CJ16">
            <v>4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1065</v>
          </cell>
          <cell r="CU16">
            <v>139</v>
          </cell>
          <cell r="CV16">
            <v>13.1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1064</v>
          </cell>
          <cell r="DG16">
            <v>150</v>
          </cell>
          <cell r="DH16">
            <v>14.1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1067</v>
          </cell>
          <cell r="DS16">
            <v>154</v>
          </cell>
          <cell r="DT16">
            <v>14.4</v>
          </cell>
          <cell r="DU16">
            <v>625</v>
          </cell>
          <cell r="DV16">
            <v>475</v>
          </cell>
          <cell r="DW16">
            <v>76</v>
          </cell>
          <cell r="DX16">
            <v>836</v>
          </cell>
          <cell r="DY16">
            <v>350</v>
          </cell>
          <cell r="DZ16">
            <v>41.9</v>
          </cell>
          <cell r="EA16">
            <v>91</v>
          </cell>
          <cell r="EB16">
            <v>34</v>
          </cell>
          <cell r="EC16">
            <v>37.4</v>
          </cell>
          <cell r="ED16">
            <v>1069</v>
          </cell>
          <cell r="EE16">
            <v>161</v>
          </cell>
          <cell r="EF16">
            <v>15.1</v>
          </cell>
          <cell r="EG16">
            <v>634</v>
          </cell>
          <cell r="EH16">
            <v>439</v>
          </cell>
          <cell r="EI16">
            <v>69.2</v>
          </cell>
          <cell r="EJ16">
            <v>923</v>
          </cell>
          <cell r="EK16">
            <v>294</v>
          </cell>
          <cell r="EL16">
            <v>31.9</v>
          </cell>
          <cell r="EM16">
            <v>86</v>
          </cell>
          <cell r="EN16">
            <v>31</v>
          </cell>
          <cell r="EO16">
            <v>36</v>
          </cell>
          <cell r="EP16">
            <v>1065</v>
          </cell>
          <cell r="EQ16">
            <v>139</v>
          </cell>
          <cell r="ER16">
            <v>13.1</v>
          </cell>
          <cell r="ES16">
            <v>622</v>
          </cell>
          <cell r="ET16">
            <v>492</v>
          </cell>
          <cell r="EU16">
            <v>79.099999999999994</v>
          </cell>
          <cell r="EV16">
            <v>838</v>
          </cell>
          <cell r="EW16">
            <v>371</v>
          </cell>
          <cell r="EX16">
            <v>44.3</v>
          </cell>
          <cell r="EY16">
            <v>88</v>
          </cell>
          <cell r="EZ16">
            <v>33</v>
          </cell>
          <cell r="FA16">
            <v>37.5</v>
          </cell>
          <cell r="FB16">
            <v>1069</v>
          </cell>
          <cell r="FC16">
            <v>188</v>
          </cell>
          <cell r="FD16">
            <v>17.600000000000001</v>
          </cell>
          <cell r="FE16">
            <v>622</v>
          </cell>
          <cell r="FF16">
            <v>494</v>
          </cell>
          <cell r="FG16">
            <v>79.400000000000006</v>
          </cell>
          <cell r="FH16">
            <v>819</v>
          </cell>
          <cell r="FI16">
            <v>391</v>
          </cell>
          <cell r="FJ16">
            <v>47.7</v>
          </cell>
          <cell r="FK16">
            <v>83</v>
          </cell>
          <cell r="FL16">
            <v>33</v>
          </cell>
          <cell r="FM16">
            <v>39.799999999999997</v>
          </cell>
          <cell r="FN16">
            <v>1070</v>
          </cell>
          <cell r="FO16">
            <v>217</v>
          </cell>
          <cell r="FP16">
            <v>20.3</v>
          </cell>
          <cell r="FQ16">
            <v>1050</v>
          </cell>
          <cell r="FR16">
            <v>323</v>
          </cell>
          <cell r="FS16">
            <v>30.761904761904763</v>
          </cell>
          <cell r="FT16">
            <v>623</v>
          </cell>
          <cell r="FU16">
            <v>493</v>
          </cell>
          <cell r="FV16">
            <v>79.099999999999994</v>
          </cell>
          <cell r="FW16">
            <v>822</v>
          </cell>
          <cell r="FX16">
            <v>403</v>
          </cell>
          <cell r="FY16">
            <v>49</v>
          </cell>
          <cell r="FZ16">
            <v>85</v>
          </cell>
          <cell r="GA16">
            <v>38</v>
          </cell>
          <cell r="GB16">
            <v>44.7</v>
          </cell>
          <cell r="GC16">
            <v>1068</v>
          </cell>
          <cell r="GD16">
            <v>222</v>
          </cell>
          <cell r="GE16">
            <v>20.8</v>
          </cell>
          <cell r="GF16">
            <v>1048</v>
          </cell>
          <cell r="GG16">
            <v>333</v>
          </cell>
          <cell r="GH16">
            <v>31.774809160305345</v>
          </cell>
          <cell r="GI16">
            <v>621</v>
          </cell>
          <cell r="GJ16">
            <v>493</v>
          </cell>
          <cell r="GK16">
            <v>79.400000000000006</v>
          </cell>
          <cell r="GL16">
            <v>837</v>
          </cell>
          <cell r="GM16">
            <v>430</v>
          </cell>
          <cell r="GN16">
            <v>51.4</v>
          </cell>
          <cell r="GO16">
            <v>92</v>
          </cell>
          <cell r="GP16">
            <v>39</v>
          </cell>
          <cell r="GQ16">
            <v>42.4</v>
          </cell>
          <cell r="GR16">
            <v>1072</v>
          </cell>
          <cell r="GS16">
            <v>243</v>
          </cell>
          <cell r="GT16">
            <v>22.7</v>
          </cell>
          <cell r="GU16">
            <v>1050</v>
          </cell>
          <cell r="GV16">
            <v>400</v>
          </cell>
          <cell r="GW16">
            <v>38.095238095238095</v>
          </cell>
          <cell r="GX16">
            <v>621</v>
          </cell>
          <cell r="GY16">
            <v>493</v>
          </cell>
          <cell r="GZ16">
            <v>79.400000000000006</v>
          </cell>
          <cell r="HA16">
            <v>840</v>
          </cell>
          <cell r="HB16">
            <v>435</v>
          </cell>
          <cell r="HC16">
            <v>51.8</v>
          </cell>
          <cell r="HD16">
            <v>91</v>
          </cell>
          <cell r="HE16">
            <v>38</v>
          </cell>
          <cell r="HF16">
            <v>41.8</v>
          </cell>
          <cell r="HG16">
            <v>1073</v>
          </cell>
          <cell r="HH16">
            <v>366</v>
          </cell>
          <cell r="HI16">
            <v>34.1</v>
          </cell>
          <cell r="HJ16">
            <v>1051</v>
          </cell>
          <cell r="HK16">
            <v>402</v>
          </cell>
          <cell r="HL16">
            <v>38.249286393910559</v>
          </cell>
          <cell r="HM16">
            <v>621</v>
          </cell>
          <cell r="HN16">
            <v>494</v>
          </cell>
          <cell r="HO16">
            <v>79.5</v>
          </cell>
          <cell r="HP16">
            <v>843</v>
          </cell>
          <cell r="HQ16">
            <v>439</v>
          </cell>
          <cell r="HR16">
            <v>52.1</v>
          </cell>
          <cell r="HS16">
            <v>92</v>
          </cell>
          <cell r="HT16">
            <v>39</v>
          </cell>
          <cell r="HU16">
            <v>42.4</v>
          </cell>
          <cell r="HV16">
            <v>1074</v>
          </cell>
          <cell r="HW16">
            <v>424</v>
          </cell>
          <cell r="HX16">
            <v>39.5</v>
          </cell>
          <cell r="HY16">
            <v>1048</v>
          </cell>
          <cell r="HZ16">
            <v>405</v>
          </cell>
          <cell r="IA16">
            <v>38.645038167938935</v>
          </cell>
          <cell r="IB16">
            <v>621</v>
          </cell>
          <cell r="IC16">
            <v>493</v>
          </cell>
          <cell r="ID16">
            <v>79.400000000000006</v>
          </cell>
          <cell r="IE16">
            <v>945</v>
          </cell>
          <cell r="IF16">
            <v>469</v>
          </cell>
          <cell r="IG16">
            <v>49.6</v>
          </cell>
          <cell r="IH16">
            <v>90</v>
          </cell>
          <cell r="II16">
            <v>38</v>
          </cell>
          <cell r="IJ16">
            <v>42.2</v>
          </cell>
          <cell r="IK16">
            <v>1075</v>
          </cell>
          <cell r="IL16">
            <v>496</v>
          </cell>
          <cell r="IM16">
            <v>46.1</v>
          </cell>
          <cell r="IN16">
            <v>1046</v>
          </cell>
          <cell r="IO16">
            <v>417</v>
          </cell>
          <cell r="IP16">
            <v>39.866156787762904</v>
          </cell>
          <cell r="IQ16">
            <v>622</v>
          </cell>
          <cell r="IR16">
            <v>492</v>
          </cell>
          <cell r="IS16">
            <v>79.099999999999994</v>
          </cell>
          <cell r="IT16">
            <v>839</v>
          </cell>
          <cell r="IU16">
            <v>374</v>
          </cell>
          <cell r="IV16">
            <v>44.6</v>
          </cell>
          <cell r="IW16">
            <v>87</v>
          </cell>
          <cell r="IX16">
            <v>34</v>
          </cell>
          <cell r="IY16">
            <v>39.1</v>
          </cell>
          <cell r="IZ16">
            <v>1069</v>
          </cell>
          <cell r="JA16">
            <v>192</v>
          </cell>
          <cell r="JB16">
            <v>18</v>
          </cell>
          <cell r="JC16">
            <v>1049</v>
          </cell>
          <cell r="JD16">
            <v>293</v>
          </cell>
          <cell r="JE16">
            <v>27.931363203050523</v>
          </cell>
        </row>
        <row r="17">
          <cell r="B17" t="str">
            <v>B86081</v>
          </cell>
          <cell r="C17" t="str">
            <v>Bellbrooke Surgery</v>
          </cell>
          <cell r="D17" t="str">
            <v>Burmantofts, Harehills and Richmond Hill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2415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2424</v>
          </cell>
          <cell r="AM17">
            <v>0</v>
          </cell>
          <cell r="AN17">
            <v>0</v>
          </cell>
          <cell r="AO17">
            <v>1064</v>
          </cell>
          <cell r="AP17">
            <v>441</v>
          </cell>
          <cell r="AQ17">
            <v>41.4</v>
          </cell>
          <cell r="AR17">
            <v>1799</v>
          </cell>
          <cell r="AS17">
            <v>62</v>
          </cell>
          <cell r="AT17">
            <v>3.4</v>
          </cell>
          <cell r="AU17">
            <v>176</v>
          </cell>
          <cell r="AV17">
            <v>1</v>
          </cell>
          <cell r="AW17">
            <v>0.6</v>
          </cell>
          <cell r="AX17">
            <v>2421</v>
          </cell>
          <cell r="AY17">
            <v>8</v>
          </cell>
          <cell r="AZ17">
            <v>0.3</v>
          </cell>
          <cell r="BA17">
            <v>1064</v>
          </cell>
          <cell r="BB17">
            <v>601</v>
          </cell>
          <cell r="BC17">
            <v>56.5</v>
          </cell>
          <cell r="BD17">
            <v>1797</v>
          </cell>
          <cell r="BE17">
            <v>212</v>
          </cell>
          <cell r="BF17">
            <v>11.8</v>
          </cell>
          <cell r="BG17">
            <v>178</v>
          </cell>
          <cell r="BH17">
            <v>9</v>
          </cell>
          <cell r="BI17">
            <v>5.0999999999999996</v>
          </cell>
          <cell r="BJ17">
            <v>2419</v>
          </cell>
          <cell r="BK17">
            <v>20</v>
          </cell>
          <cell r="BL17">
            <v>0.8</v>
          </cell>
          <cell r="BM17">
            <v>1063</v>
          </cell>
          <cell r="BN17">
            <v>693</v>
          </cell>
          <cell r="BO17">
            <v>65.2</v>
          </cell>
          <cell r="BP17">
            <v>1805</v>
          </cell>
          <cell r="BQ17">
            <v>330</v>
          </cell>
          <cell r="BR17">
            <v>18.3</v>
          </cell>
          <cell r="BS17">
            <v>181</v>
          </cell>
          <cell r="BT17">
            <v>15</v>
          </cell>
          <cell r="BU17">
            <v>8.3000000000000007</v>
          </cell>
          <cell r="BV17">
            <v>2420</v>
          </cell>
          <cell r="BW17">
            <v>31</v>
          </cell>
          <cell r="BX17">
            <v>1.3</v>
          </cell>
          <cell r="BY17">
            <v>1111</v>
          </cell>
          <cell r="BZ17">
            <v>751</v>
          </cell>
          <cell r="CA17">
            <v>67.599999999999994</v>
          </cell>
          <cell r="CB17">
            <v>1811</v>
          </cell>
          <cell r="CC17">
            <v>435</v>
          </cell>
          <cell r="CD17">
            <v>24</v>
          </cell>
          <cell r="CE17">
            <v>183</v>
          </cell>
          <cell r="CF17">
            <v>20</v>
          </cell>
          <cell r="CG17">
            <v>10.9</v>
          </cell>
          <cell r="CH17">
            <v>2422</v>
          </cell>
          <cell r="CI17">
            <v>39</v>
          </cell>
          <cell r="CJ17">
            <v>1.6</v>
          </cell>
          <cell r="CK17">
            <v>1111</v>
          </cell>
          <cell r="CL17">
            <v>762</v>
          </cell>
          <cell r="CM17">
            <v>68.599999999999994</v>
          </cell>
          <cell r="CN17">
            <v>1809</v>
          </cell>
          <cell r="CO17">
            <v>450</v>
          </cell>
          <cell r="CP17">
            <v>24.9</v>
          </cell>
          <cell r="CQ17">
            <v>182</v>
          </cell>
          <cell r="CR17">
            <v>21</v>
          </cell>
          <cell r="CS17">
            <v>11.5</v>
          </cell>
          <cell r="CT17">
            <v>2422</v>
          </cell>
          <cell r="CU17">
            <v>45</v>
          </cell>
          <cell r="CV17">
            <v>1.9</v>
          </cell>
          <cell r="CW17">
            <v>1109</v>
          </cell>
          <cell r="CX17">
            <v>772</v>
          </cell>
          <cell r="CY17">
            <v>69.599999999999994</v>
          </cell>
          <cell r="CZ17">
            <v>1812</v>
          </cell>
          <cell r="DA17">
            <v>490</v>
          </cell>
          <cell r="DB17">
            <v>27</v>
          </cell>
          <cell r="DC17">
            <v>185</v>
          </cell>
          <cell r="DD17">
            <v>23</v>
          </cell>
          <cell r="DE17">
            <v>12.4</v>
          </cell>
          <cell r="DF17">
            <v>2416</v>
          </cell>
          <cell r="DG17">
            <v>63</v>
          </cell>
          <cell r="DH17">
            <v>2.6</v>
          </cell>
          <cell r="DI17">
            <v>1104</v>
          </cell>
          <cell r="DJ17">
            <v>778</v>
          </cell>
          <cell r="DK17">
            <v>70.5</v>
          </cell>
          <cell r="DL17">
            <v>1905</v>
          </cell>
          <cell r="DM17">
            <v>538</v>
          </cell>
          <cell r="DN17">
            <v>28.2</v>
          </cell>
          <cell r="DO17">
            <v>162</v>
          </cell>
          <cell r="DP17">
            <v>17</v>
          </cell>
          <cell r="DQ17">
            <v>10.5</v>
          </cell>
          <cell r="DR17">
            <v>2413</v>
          </cell>
          <cell r="DS17">
            <v>87</v>
          </cell>
          <cell r="DT17">
            <v>3.6</v>
          </cell>
          <cell r="DU17">
            <v>1104</v>
          </cell>
          <cell r="DV17">
            <v>785</v>
          </cell>
          <cell r="DW17">
            <v>71.099999999999994</v>
          </cell>
          <cell r="DX17">
            <v>1909</v>
          </cell>
          <cell r="DY17">
            <v>557</v>
          </cell>
          <cell r="DZ17">
            <v>29.2</v>
          </cell>
          <cell r="EA17">
            <v>160</v>
          </cell>
          <cell r="EB17">
            <v>18</v>
          </cell>
          <cell r="EC17">
            <v>11.3</v>
          </cell>
          <cell r="ED17">
            <v>2413</v>
          </cell>
          <cell r="EE17">
            <v>97</v>
          </cell>
          <cell r="EF17">
            <v>4</v>
          </cell>
          <cell r="EG17">
            <v>1110</v>
          </cell>
          <cell r="EH17">
            <v>762</v>
          </cell>
          <cell r="EI17">
            <v>68.599999999999994</v>
          </cell>
          <cell r="EJ17">
            <v>1901</v>
          </cell>
          <cell r="EK17">
            <v>460</v>
          </cell>
          <cell r="EL17">
            <v>24.2</v>
          </cell>
          <cell r="EM17">
            <v>162</v>
          </cell>
          <cell r="EN17">
            <v>16</v>
          </cell>
          <cell r="EO17">
            <v>9.9</v>
          </cell>
          <cell r="EP17">
            <v>2421</v>
          </cell>
          <cell r="EQ17">
            <v>45</v>
          </cell>
          <cell r="ER17">
            <v>1.9</v>
          </cell>
          <cell r="ES17">
            <v>1102</v>
          </cell>
          <cell r="ET17">
            <v>807</v>
          </cell>
          <cell r="EU17">
            <v>73.2</v>
          </cell>
          <cell r="EV17">
            <v>1912</v>
          </cell>
          <cell r="EW17">
            <v>585</v>
          </cell>
          <cell r="EX17">
            <v>30.6</v>
          </cell>
          <cell r="EY17">
            <v>161</v>
          </cell>
          <cell r="EZ17">
            <v>18</v>
          </cell>
          <cell r="FA17">
            <v>11.2</v>
          </cell>
          <cell r="FB17">
            <v>2408</v>
          </cell>
          <cell r="FC17">
            <v>105</v>
          </cell>
          <cell r="FD17">
            <v>4.4000000000000004</v>
          </cell>
          <cell r="FE17">
            <v>1096</v>
          </cell>
          <cell r="FF17">
            <v>817</v>
          </cell>
          <cell r="FG17">
            <v>74.5</v>
          </cell>
          <cell r="FH17">
            <v>1919</v>
          </cell>
          <cell r="FI17">
            <v>611</v>
          </cell>
          <cell r="FJ17">
            <v>31.8</v>
          </cell>
          <cell r="FK17">
            <v>148</v>
          </cell>
          <cell r="FL17">
            <v>28</v>
          </cell>
          <cell r="FM17">
            <v>18.899999999999999</v>
          </cell>
          <cell r="FN17">
            <v>2398</v>
          </cell>
          <cell r="FO17">
            <v>113</v>
          </cell>
          <cell r="FP17">
            <v>4.7</v>
          </cell>
          <cell r="FQ17">
            <v>2070</v>
          </cell>
          <cell r="FR17">
            <v>440</v>
          </cell>
          <cell r="FS17">
            <v>21.256038647342994</v>
          </cell>
          <cell r="FT17">
            <v>1093</v>
          </cell>
          <cell r="FU17">
            <v>825</v>
          </cell>
          <cell r="FV17">
            <v>75.5</v>
          </cell>
          <cell r="FW17">
            <v>1920</v>
          </cell>
          <cell r="FX17">
            <v>640</v>
          </cell>
          <cell r="FY17">
            <v>33.299999999999997</v>
          </cell>
          <cell r="FZ17">
            <v>154</v>
          </cell>
          <cell r="GA17">
            <v>29</v>
          </cell>
          <cell r="GB17">
            <v>18.8</v>
          </cell>
          <cell r="GC17">
            <v>2397</v>
          </cell>
          <cell r="GD17">
            <v>154</v>
          </cell>
          <cell r="GE17">
            <v>6.4</v>
          </cell>
          <cell r="GF17">
            <v>2069</v>
          </cell>
          <cell r="GG17">
            <v>460</v>
          </cell>
          <cell r="GH17">
            <v>22.232962783953599</v>
          </cell>
          <cell r="GI17">
            <v>1091</v>
          </cell>
          <cell r="GJ17">
            <v>825</v>
          </cell>
          <cell r="GK17">
            <v>75.599999999999994</v>
          </cell>
          <cell r="GL17">
            <v>1919</v>
          </cell>
          <cell r="GM17">
            <v>669</v>
          </cell>
          <cell r="GN17">
            <v>34.9</v>
          </cell>
          <cell r="GO17">
            <v>157</v>
          </cell>
          <cell r="GP17">
            <v>32</v>
          </cell>
          <cell r="GQ17">
            <v>20.399999999999999</v>
          </cell>
          <cell r="GR17">
            <v>2389</v>
          </cell>
          <cell r="GS17">
            <v>225</v>
          </cell>
          <cell r="GT17">
            <v>9.4</v>
          </cell>
          <cell r="GU17">
            <v>2067</v>
          </cell>
          <cell r="GV17">
            <v>495</v>
          </cell>
          <cell r="GW17">
            <v>23.947750362844701</v>
          </cell>
          <cell r="GX17">
            <v>1089</v>
          </cell>
          <cell r="GY17">
            <v>829</v>
          </cell>
          <cell r="GZ17">
            <v>76.099999999999994</v>
          </cell>
          <cell r="HA17">
            <v>1920</v>
          </cell>
          <cell r="HB17">
            <v>699</v>
          </cell>
          <cell r="HC17">
            <v>36.4</v>
          </cell>
          <cell r="HD17">
            <v>160</v>
          </cell>
          <cell r="HE17">
            <v>33</v>
          </cell>
          <cell r="HF17">
            <v>20.6</v>
          </cell>
          <cell r="HG17">
            <v>2391</v>
          </cell>
          <cell r="HH17">
            <v>303</v>
          </cell>
          <cell r="HI17">
            <v>12.7</v>
          </cell>
          <cell r="HJ17">
            <v>2068</v>
          </cell>
          <cell r="HK17">
            <v>510</v>
          </cell>
          <cell r="HL17">
            <v>24.661508704061895</v>
          </cell>
          <cell r="HM17">
            <v>1089</v>
          </cell>
          <cell r="HN17">
            <v>829</v>
          </cell>
          <cell r="HO17">
            <v>76.099999999999994</v>
          </cell>
          <cell r="HP17">
            <v>1922</v>
          </cell>
          <cell r="HQ17">
            <v>703</v>
          </cell>
          <cell r="HR17">
            <v>36.6</v>
          </cell>
          <cell r="HS17">
            <v>162</v>
          </cell>
          <cell r="HT17">
            <v>33</v>
          </cell>
          <cell r="HU17">
            <v>20.399999999999999</v>
          </cell>
          <cell r="HV17">
            <v>2384</v>
          </cell>
          <cell r="HW17">
            <v>329</v>
          </cell>
          <cell r="HX17">
            <v>13.8</v>
          </cell>
          <cell r="HY17">
            <v>2067</v>
          </cell>
          <cell r="HZ17">
            <v>512</v>
          </cell>
          <cell r="IA17">
            <v>24.770198355104014</v>
          </cell>
          <cell r="IB17">
            <v>1086</v>
          </cell>
          <cell r="IC17">
            <v>829</v>
          </cell>
          <cell r="ID17">
            <v>76.3</v>
          </cell>
          <cell r="IE17">
            <v>1922</v>
          </cell>
          <cell r="IF17">
            <v>726</v>
          </cell>
          <cell r="IG17">
            <v>37.799999999999997</v>
          </cell>
          <cell r="IH17">
            <v>165</v>
          </cell>
          <cell r="II17">
            <v>35</v>
          </cell>
          <cell r="IJ17">
            <v>21.2</v>
          </cell>
          <cell r="IK17">
            <v>2384</v>
          </cell>
          <cell r="IL17">
            <v>367</v>
          </cell>
          <cell r="IM17">
            <v>15.4</v>
          </cell>
          <cell r="IN17">
            <v>2066</v>
          </cell>
          <cell r="IO17">
            <v>530</v>
          </cell>
          <cell r="IP17">
            <v>25.653436592449175</v>
          </cell>
          <cell r="IQ17">
            <v>1098</v>
          </cell>
          <cell r="IR17">
            <v>813</v>
          </cell>
          <cell r="IS17">
            <v>74</v>
          </cell>
          <cell r="IT17">
            <v>1912</v>
          </cell>
          <cell r="IU17">
            <v>587</v>
          </cell>
          <cell r="IV17">
            <v>30.7</v>
          </cell>
          <cell r="IW17">
            <v>142</v>
          </cell>
          <cell r="IX17">
            <v>28</v>
          </cell>
          <cell r="IY17">
            <v>19.7</v>
          </cell>
          <cell r="IZ17">
            <v>2405</v>
          </cell>
          <cell r="JA17">
            <v>105</v>
          </cell>
          <cell r="JB17">
            <v>4.4000000000000004</v>
          </cell>
          <cell r="JC17">
            <v>2073</v>
          </cell>
          <cell r="JD17">
            <v>415</v>
          </cell>
          <cell r="JE17">
            <v>20.019295706705257</v>
          </cell>
        </row>
        <row r="18">
          <cell r="B18" t="str">
            <v>B86673</v>
          </cell>
          <cell r="C18" t="str">
            <v>Bramham Medical Centre</v>
          </cell>
          <cell r="D18" t="str">
            <v>Wetherby</v>
          </cell>
          <cell r="E18">
            <v>855</v>
          </cell>
          <cell r="F18">
            <v>13</v>
          </cell>
          <cell r="G18">
            <v>1.5</v>
          </cell>
          <cell r="H18">
            <v>1020</v>
          </cell>
          <cell r="I18">
            <v>2</v>
          </cell>
          <cell r="J18">
            <v>0.2</v>
          </cell>
          <cell r="K18">
            <v>10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853</v>
          </cell>
          <cell r="R18">
            <v>230</v>
          </cell>
          <cell r="S18">
            <v>27</v>
          </cell>
          <cell r="T18">
            <v>1066</v>
          </cell>
          <cell r="U18">
            <v>4</v>
          </cell>
          <cell r="V18">
            <v>0.4</v>
          </cell>
          <cell r="W18">
            <v>12</v>
          </cell>
          <cell r="X18">
            <v>0</v>
          </cell>
          <cell r="Y18">
            <v>0</v>
          </cell>
          <cell r="Z18">
            <v>340</v>
          </cell>
          <cell r="AA18">
            <v>1</v>
          </cell>
          <cell r="AB18">
            <v>0.3</v>
          </cell>
          <cell r="AC18">
            <v>850</v>
          </cell>
          <cell r="AD18">
            <v>241</v>
          </cell>
          <cell r="AE18">
            <v>28.4</v>
          </cell>
          <cell r="AF18">
            <v>1068</v>
          </cell>
          <cell r="AG18">
            <v>4</v>
          </cell>
          <cell r="AH18">
            <v>0.4</v>
          </cell>
          <cell r="AI18">
            <v>11</v>
          </cell>
          <cell r="AJ18">
            <v>0</v>
          </cell>
          <cell r="AK18">
            <v>0</v>
          </cell>
          <cell r="AL18">
            <v>340</v>
          </cell>
          <cell r="AM18">
            <v>1</v>
          </cell>
          <cell r="AN18">
            <v>0.3</v>
          </cell>
          <cell r="AO18">
            <v>848</v>
          </cell>
          <cell r="AP18">
            <v>253</v>
          </cell>
          <cell r="AQ18">
            <v>29.8</v>
          </cell>
          <cell r="AR18">
            <v>1070</v>
          </cell>
          <cell r="AS18">
            <v>16</v>
          </cell>
          <cell r="AT18">
            <v>1.5</v>
          </cell>
          <cell r="AU18">
            <v>10</v>
          </cell>
          <cell r="AV18">
            <v>0</v>
          </cell>
          <cell r="AW18">
            <v>0</v>
          </cell>
          <cell r="AX18">
            <v>340</v>
          </cell>
          <cell r="AY18">
            <v>3</v>
          </cell>
          <cell r="AZ18">
            <v>0.9</v>
          </cell>
          <cell r="BA18">
            <v>847</v>
          </cell>
          <cell r="BB18">
            <v>365</v>
          </cell>
          <cell r="BC18">
            <v>43.1</v>
          </cell>
          <cell r="BD18">
            <v>1072</v>
          </cell>
          <cell r="BE18">
            <v>112</v>
          </cell>
          <cell r="BF18">
            <v>10.4</v>
          </cell>
          <cell r="BG18">
            <v>11</v>
          </cell>
          <cell r="BH18">
            <v>2</v>
          </cell>
          <cell r="BI18">
            <v>18.2</v>
          </cell>
          <cell r="BJ18">
            <v>345</v>
          </cell>
          <cell r="BK18">
            <v>7</v>
          </cell>
          <cell r="BL18">
            <v>2</v>
          </cell>
          <cell r="BM18">
            <v>845</v>
          </cell>
          <cell r="BN18">
            <v>488</v>
          </cell>
          <cell r="BO18">
            <v>57.8</v>
          </cell>
          <cell r="BP18">
            <v>1074</v>
          </cell>
          <cell r="BQ18">
            <v>148</v>
          </cell>
          <cell r="BR18">
            <v>13.8</v>
          </cell>
          <cell r="BS18">
            <v>11</v>
          </cell>
          <cell r="BT18">
            <v>3</v>
          </cell>
          <cell r="BU18">
            <v>27.3</v>
          </cell>
          <cell r="BV18">
            <v>345</v>
          </cell>
          <cell r="BW18">
            <v>54</v>
          </cell>
          <cell r="BX18">
            <v>15.7</v>
          </cell>
          <cell r="BY18">
            <v>843</v>
          </cell>
          <cell r="BZ18">
            <v>497</v>
          </cell>
          <cell r="CA18">
            <v>59</v>
          </cell>
          <cell r="CB18">
            <v>487</v>
          </cell>
          <cell r="CC18">
            <v>125</v>
          </cell>
          <cell r="CD18">
            <v>25.7</v>
          </cell>
          <cell r="CE18">
            <v>11</v>
          </cell>
          <cell r="CF18">
            <v>3</v>
          </cell>
          <cell r="CG18">
            <v>27.3</v>
          </cell>
          <cell r="CH18">
            <v>344</v>
          </cell>
          <cell r="CI18">
            <v>151</v>
          </cell>
          <cell r="CJ18">
            <v>43.9</v>
          </cell>
          <cell r="CK18">
            <v>843</v>
          </cell>
          <cell r="CL18">
            <v>508</v>
          </cell>
          <cell r="CM18">
            <v>60.3</v>
          </cell>
          <cell r="CN18">
            <v>460</v>
          </cell>
          <cell r="CO18">
            <v>128</v>
          </cell>
          <cell r="CP18">
            <v>27.8</v>
          </cell>
          <cell r="CQ18">
            <v>12</v>
          </cell>
          <cell r="CR18">
            <v>3</v>
          </cell>
          <cell r="CS18">
            <v>25</v>
          </cell>
          <cell r="CT18">
            <v>344</v>
          </cell>
          <cell r="CU18">
            <v>160</v>
          </cell>
          <cell r="CV18">
            <v>46.5</v>
          </cell>
          <cell r="CW18">
            <v>842</v>
          </cell>
          <cell r="CX18">
            <v>621</v>
          </cell>
          <cell r="CY18">
            <v>73.8</v>
          </cell>
          <cell r="CZ18">
            <v>415</v>
          </cell>
          <cell r="DA18">
            <v>134</v>
          </cell>
          <cell r="DB18">
            <v>32.299999999999997</v>
          </cell>
          <cell r="DC18">
            <v>12</v>
          </cell>
          <cell r="DD18">
            <v>4</v>
          </cell>
          <cell r="DE18">
            <v>33.299999999999997</v>
          </cell>
          <cell r="DF18">
            <v>342</v>
          </cell>
          <cell r="DG18">
            <v>168</v>
          </cell>
          <cell r="DH18">
            <v>49.1</v>
          </cell>
          <cell r="DI18">
            <v>842</v>
          </cell>
          <cell r="DJ18">
            <v>680</v>
          </cell>
          <cell r="DK18">
            <v>80.8</v>
          </cell>
          <cell r="DL18">
            <v>414</v>
          </cell>
          <cell r="DM18">
            <v>164</v>
          </cell>
          <cell r="DN18">
            <v>39.6</v>
          </cell>
          <cell r="DO18">
            <v>13</v>
          </cell>
          <cell r="DP18">
            <v>8</v>
          </cell>
          <cell r="DQ18">
            <v>61.5</v>
          </cell>
          <cell r="DR18">
            <v>342</v>
          </cell>
          <cell r="DS18">
            <v>192</v>
          </cell>
          <cell r="DT18">
            <v>56.1</v>
          </cell>
          <cell r="DU18">
            <v>840</v>
          </cell>
          <cell r="DV18">
            <v>683</v>
          </cell>
          <cell r="DW18">
            <v>81.3</v>
          </cell>
          <cell r="DX18">
            <v>414</v>
          </cell>
          <cell r="DY18">
            <v>167</v>
          </cell>
          <cell r="DZ18">
            <v>40.299999999999997</v>
          </cell>
          <cell r="EA18">
            <v>15</v>
          </cell>
          <cell r="EB18">
            <v>10</v>
          </cell>
          <cell r="EC18">
            <v>66.7</v>
          </cell>
          <cell r="ED18">
            <v>342</v>
          </cell>
          <cell r="EE18">
            <v>215</v>
          </cell>
          <cell r="EF18">
            <v>62.9</v>
          </cell>
          <cell r="EG18">
            <v>843</v>
          </cell>
          <cell r="EH18">
            <v>508</v>
          </cell>
          <cell r="EI18">
            <v>60.3</v>
          </cell>
          <cell r="EJ18">
            <v>460</v>
          </cell>
          <cell r="EK18">
            <v>128</v>
          </cell>
          <cell r="EL18">
            <v>27.8</v>
          </cell>
          <cell r="EM18">
            <v>12</v>
          </cell>
          <cell r="EN18">
            <v>3</v>
          </cell>
          <cell r="EO18">
            <v>25</v>
          </cell>
          <cell r="EP18">
            <v>344</v>
          </cell>
          <cell r="EQ18">
            <v>160</v>
          </cell>
          <cell r="ER18">
            <v>46.5</v>
          </cell>
          <cell r="ES18">
            <v>840</v>
          </cell>
          <cell r="ET18">
            <v>690</v>
          </cell>
          <cell r="EU18">
            <v>82.1</v>
          </cell>
          <cell r="EV18">
            <v>414</v>
          </cell>
          <cell r="EW18">
            <v>174</v>
          </cell>
          <cell r="EX18">
            <v>42</v>
          </cell>
          <cell r="EY18">
            <v>16</v>
          </cell>
          <cell r="EZ18">
            <v>10</v>
          </cell>
          <cell r="FA18">
            <v>62.5</v>
          </cell>
          <cell r="FB18">
            <v>342</v>
          </cell>
          <cell r="FC18">
            <v>217</v>
          </cell>
          <cell r="FD18">
            <v>63.5</v>
          </cell>
          <cell r="FE18">
            <v>840</v>
          </cell>
          <cell r="FF18">
            <v>727</v>
          </cell>
          <cell r="FG18">
            <v>86.5</v>
          </cell>
          <cell r="FH18">
            <v>409</v>
          </cell>
          <cell r="FI18">
            <v>219</v>
          </cell>
          <cell r="FJ18">
            <v>53.5</v>
          </cell>
          <cell r="FK18">
            <v>16</v>
          </cell>
          <cell r="FL18">
            <v>14</v>
          </cell>
          <cell r="FM18">
            <v>87.5</v>
          </cell>
          <cell r="FN18">
            <v>342</v>
          </cell>
          <cell r="FO18">
            <v>244</v>
          </cell>
          <cell r="FP18">
            <v>71.3</v>
          </cell>
          <cell r="FQ18">
            <v>821</v>
          </cell>
          <cell r="FR18">
            <v>198</v>
          </cell>
          <cell r="FS18">
            <v>24.116930572472594</v>
          </cell>
          <cell r="FT18">
            <v>840</v>
          </cell>
          <cell r="FU18">
            <v>730</v>
          </cell>
          <cell r="FV18">
            <v>86.9</v>
          </cell>
          <cell r="FW18">
            <v>409</v>
          </cell>
          <cell r="FX18">
            <v>228</v>
          </cell>
          <cell r="FY18">
            <v>55.7</v>
          </cell>
          <cell r="FZ18">
            <v>17</v>
          </cell>
          <cell r="GA18">
            <v>14</v>
          </cell>
          <cell r="GB18">
            <v>82.4</v>
          </cell>
          <cell r="GC18">
            <v>342</v>
          </cell>
          <cell r="GD18">
            <v>252</v>
          </cell>
          <cell r="GE18">
            <v>73.7</v>
          </cell>
          <cell r="GF18">
            <v>821</v>
          </cell>
          <cell r="GG18">
            <v>215</v>
          </cell>
          <cell r="GH18">
            <v>26.187576126674788</v>
          </cell>
          <cell r="GI18">
            <v>839</v>
          </cell>
          <cell r="GJ18">
            <v>730</v>
          </cell>
          <cell r="GK18">
            <v>87</v>
          </cell>
          <cell r="GL18">
            <v>412</v>
          </cell>
          <cell r="GM18">
            <v>236</v>
          </cell>
          <cell r="GN18">
            <v>57.3</v>
          </cell>
          <cell r="GO18">
            <v>18</v>
          </cell>
          <cell r="GP18">
            <v>14</v>
          </cell>
          <cell r="GQ18">
            <v>77.8</v>
          </cell>
          <cell r="GR18">
            <v>339</v>
          </cell>
          <cell r="GS18">
            <v>255</v>
          </cell>
          <cell r="GT18">
            <v>75.2</v>
          </cell>
          <cell r="GU18">
            <v>822</v>
          </cell>
          <cell r="GV18">
            <v>301</v>
          </cell>
          <cell r="GW18">
            <v>36.618004866180051</v>
          </cell>
          <cell r="GX18">
            <v>839</v>
          </cell>
          <cell r="GY18">
            <v>730</v>
          </cell>
          <cell r="GZ18">
            <v>87</v>
          </cell>
          <cell r="HA18">
            <v>413</v>
          </cell>
          <cell r="HB18">
            <v>237</v>
          </cell>
          <cell r="HC18">
            <v>57.4</v>
          </cell>
          <cell r="HD18">
            <v>16</v>
          </cell>
          <cell r="HE18">
            <v>12</v>
          </cell>
          <cell r="HF18">
            <v>75</v>
          </cell>
          <cell r="HG18">
            <v>339</v>
          </cell>
          <cell r="HH18">
            <v>255</v>
          </cell>
          <cell r="HI18">
            <v>75.2</v>
          </cell>
          <cell r="HJ18">
            <v>822</v>
          </cell>
          <cell r="HK18">
            <v>301</v>
          </cell>
          <cell r="HL18">
            <v>36.618004866180051</v>
          </cell>
          <cell r="HM18">
            <v>838</v>
          </cell>
          <cell r="HN18">
            <v>729</v>
          </cell>
          <cell r="HO18">
            <v>87</v>
          </cell>
          <cell r="HP18">
            <v>414</v>
          </cell>
          <cell r="HQ18">
            <v>239</v>
          </cell>
          <cell r="HR18">
            <v>57.7</v>
          </cell>
          <cell r="HS18">
            <v>16</v>
          </cell>
          <cell r="HT18">
            <v>12</v>
          </cell>
          <cell r="HU18">
            <v>75</v>
          </cell>
          <cell r="HV18">
            <v>339</v>
          </cell>
          <cell r="HW18">
            <v>260</v>
          </cell>
          <cell r="HX18">
            <v>76.7</v>
          </cell>
          <cell r="HY18">
            <v>822</v>
          </cell>
          <cell r="HZ18">
            <v>301</v>
          </cell>
          <cell r="IA18">
            <v>36.618004866180051</v>
          </cell>
          <cell r="IB18">
            <v>837</v>
          </cell>
          <cell r="IC18">
            <v>729</v>
          </cell>
          <cell r="ID18">
            <v>87.1</v>
          </cell>
          <cell r="IE18">
            <v>463</v>
          </cell>
          <cell r="IF18">
            <v>264</v>
          </cell>
          <cell r="IG18">
            <v>57</v>
          </cell>
          <cell r="IH18">
            <v>16</v>
          </cell>
          <cell r="II18">
            <v>12</v>
          </cell>
          <cell r="IJ18">
            <v>75</v>
          </cell>
          <cell r="IK18">
            <v>339</v>
          </cell>
          <cell r="IL18">
            <v>260</v>
          </cell>
          <cell r="IM18">
            <v>76.7</v>
          </cell>
          <cell r="IN18">
            <v>822</v>
          </cell>
          <cell r="IO18">
            <v>305</v>
          </cell>
          <cell r="IP18">
            <v>37.104622871046224</v>
          </cell>
          <cell r="IQ18">
            <v>840</v>
          </cell>
          <cell r="IR18">
            <v>727</v>
          </cell>
          <cell r="IS18">
            <v>86.5</v>
          </cell>
          <cell r="IT18">
            <v>415</v>
          </cell>
          <cell r="IU18">
            <v>217</v>
          </cell>
          <cell r="IV18">
            <v>52.3</v>
          </cell>
          <cell r="IW18">
            <v>16</v>
          </cell>
          <cell r="IX18">
            <v>14</v>
          </cell>
          <cell r="IY18">
            <v>87.5</v>
          </cell>
          <cell r="IZ18">
            <v>342</v>
          </cell>
          <cell r="JA18">
            <v>226</v>
          </cell>
          <cell r="JB18">
            <v>66.099999999999994</v>
          </cell>
          <cell r="JC18">
            <v>822</v>
          </cell>
          <cell r="JD18">
            <v>192</v>
          </cell>
          <cell r="JE18">
            <v>23.357664233576642</v>
          </cell>
        </row>
        <row r="19">
          <cell r="B19" t="str">
            <v>B86104</v>
          </cell>
          <cell r="C19" t="str">
            <v>Bramley Village Health and Wellbeing Centre</v>
          </cell>
          <cell r="D19" t="str">
            <v>Bramley, Wortley and Middleton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1276</v>
          </cell>
          <cell r="R19">
            <v>112</v>
          </cell>
          <cell r="S19">
            <v>8.8000000000000007</v>
          </cell>
          <cell r="T19">
            <v>4499</v>
          </cell>
          <cell r="U19">
            <v>81</v>
          </cell>
          <cell r="V19">
            <v>1.8</v>
          </cell>
          <cell r="W19">
            <v>113</v>
          </cell>
          <cell r="X19">
            <v>1</v>
          </cell>
          <cell r="Y19">
            <v>0.9</v>
          </cell>
          <cell r="Z19">
            <v>2151</v>
          </cell>
          <cell r="AA19">
            <v>1</v>
          </cell>
          <cell r="AB19">
            <v>0</v>
          </cell>
          <cell r="AC19">
            <v>1275</v>
          </cell>
          <cell r="AD19">
            <v>142</v>
          </cell>
          <cell r="AE19">
            <v>11.1</v>
          </cell>
          <cell r="AF19">
            <v>4506</v>
          </cell>
          <cell r="AG19">
            <v>101</v>
          </cell>
          <cell r="AH19">
            <v>2.2000000000000002</v>
          </cell>
          <cell r="AI19">
            <v>115</v>
          </cell>
          <cell r="AJ19">
            <v>2</v>
          </cell>
          <cell r="AK19">
            <v>1.7</v>
          </cell>
          <cell r="AL19">
            <v>2152</v>
          </cell>
          <cell r="AM19">
            <v>1</v>
          </cell>
          <cell r="AN19">
            <v>0</v>
          </cell>
          <cell r="AO19">
            <v>1271</v>
          </cell>
          <cell r="AP19">
            <v>184</v>
          </cell>
          <cell r="AQ19">
            <v>14.5</v>
          </cell>
          <cell r="AR19">
            <v>4508</v>
          </cell>
          <cell r="AS19">
            <v>154</v>
          </cell>
          <cell r="AT19">
            <v>3.4</v>
          </cell>
          <cell r="AU19">
            <v>114</v>
          </cell>
          <cell r="AV19">
            <v>4</v>
          </cell>
          <cell r="AW19">
            <v>3.5</v>
          </cell>
          <cell r="AX19">
            <v>2156</v>
          </cell>
          <cell r="AY19">
            <v>3</v>
          </cell>
          <cell r="AZ19">
            <v>0.1</v>
          </cell>
          <cell r="BA19">
            <v>1269</v>
          </cell>
          <cell r="BB19">
            <v>507</v>
          </cell>
          <cell r="BC19">
            <v>40</v>
          </cell>
          <cell r="BD19">
            <v>4507</v>
          </cell>
          <cell r="BE19">
            <v>344</v>
          </cell>
          <cell r="BF19">
            <v>7.6</v>
          </cell>
          <cell r="BG19">
            <v>111</v>
          </cell>
          <cell r="BH19">
            <v>13</v>
          </cell>
          <cell r="BI19">
            <v>11.7</v>
          </cell>
          <cell r="BJ19">
            <v>2160</v>
          </cell>
          <cell r="BK19">
            <v>4</v>
          </cell>
          <cell r="BL19">
            <v>0.2</v>
          </cell>
          <cell r="BM19">
            <v>1268</v>
          </cell>
          <cell r="BN19">
            <v>699</v>
          </cell>
          <cell r="BO19">
            <v>55.1</v>
          </cell>
          <cell r="BP19">
            <v>4513</v>
          </cell>
          <cell r="BQ19">
            <v>448</v>
          </cell>
          <cell r="BR19">
            <v>9.9</v>
          </cell>
          <cell r="BS19">
            <v>108</v>
          </cell>
          <cell r="BT19">
            <v>18</v>
          </cell>
          <cell r="BU19">
            <v>16.7</v>
          </cell>
          <cell r="BV19">
            <v>2158</v>
          </cell>
          <cell r="BW19">
            <v>8</v>
          </cell>
          <cell r="BX19">
            <v>0.4</v>
          </cell>
          <cell r="BY19">
            <v>1267</v>
          </cell>
          <cell r="BZ19">
            <v>775</v>
          </cell>
          <cell r="CA19">
            <v>61.2</v>
          </cell>
          <cell r="CB19">
            <v>3038</v>
          </cell>
          <cell r="CC19">
            <v>527</v>
          </cell>
          <cell r="CD19">
            <v>17.3</v>
          </cell>
          <cell r="CE19">
            <v>104</v>
          </cell>
          <cell r="CF19">
            <v>25</v>
          </cell>
          <cell r="CG19">
            <v>24</v>
          </cell>
          <cell r="CH19">
            <v>2152</v>
          </cell>
          <cell r="CI19">
            <v>17</v>
          </cell>
          <cell r="CJ19">
            <v>0.8</v>
          </cell>
          <cell r="CK19">
            <v>1266</v>
          </cell>
          <cell r="CL19">
            <v>808</v>
          </cell>
          <cell r="CM19">
            <v>63.8</v>
          </cell>
          <cell r="CN19">
            <v>2159</v>
          </cell>
          <cell r="CO19">
            <v>577</v>
          </cell>
          <cell r="CP19">
            <v>26.7</v>
          </cell>
          <cell r="CQ19">
            <v>104</v>
          </cell>
          <cell r="CR19">
            <v>25</v>
          </cell>
          <cell r="CS19">
            <v>24</v>
          </cell>
          <cell r="CT19">
            <v>2153</v>
          </cell>
          <cell r="CU19">
            <v>52</v>
          </cell>
          <cell r="CV19">
            <v>2.4</v>
          </cell>
          <cell r="CW19">
            <v>1262</v>
          </cell>
          <cell r="CX19">
            <v>822</v>
          </cell>
          <cell r="CY19">
            <v>65.099999999999994</v>
          </cell>
          <cell r="CZ19">
            <v>1910</v>
          </cell>
          <cell r="DA19">
            <v>583</v>
          </cell>
          <cell r="DB19">
            <v>30.5</v>
          </cell>
          <cell r="DC19">
            <v>103</v>
          </cell>
          <cell r="DD19">
            <v>28</v>
          </cell>
          <cell r="DE19">
            <v>27.2</v>
          </cell>
          <cell r="DF19">
            <v>2152</v>
          </cell>
          <cell r="DG19">
            <v>134</v>
          </cell>
          <cell r="DH19">
            <v>6.2</v>
          </cell>
          <cell r="DI19">
            <v>1260</v>
          </cell>
          <cell r="DJ19">
            <v>839</v>
          </cell>
          <cell r="DK19">
            <v>66.599999999999994</v>
          </cell>
          <cell r="DL19">
            <v>1914</v>
          </cell>
          <cell r="DM19">
            <v>629</v>
          </cell>
          <cell r="DN19">
            <v>32.9</v>
          </cell>
          <cell r="DO19">
            <v>106</v>
          </cell>
          <cell r="DP19">
            <v>26</v>
          </cell>
          <cell r="DQ19">
            <v>24.5</v>
          </cell>
          <cell r="DR19">
            <v>2155</v>
          </cell>
          <cell r="DS19">
            <v>188</v>
          </cell>
          <cell r="DT19">
            <v>8.6999999999999993</v>
          </cell>
          <cell r="DU19">
            <v>1258</v>
          </cell>
          <cell r="DV19">
            <v>885</v>
          </cell>
          <cell r="DW19">
            <v>70.3</v>
          </cell>
          <cell r="DX19">
            <v>1919</v>
          </cell>
          <cell r="DY19">
            <v>679</v>
          </cell>
          <cell r="DZ19">
            <v>35.4</v>
          </cell>
          <cell r="EA19">
            <v>105</v>
          </cell>
          <cell r="EB19">
            <v>24</v>
          </cell>
          <cell r="EC19">
            <v>22.9</v>
          </cell>
          <cell r="ED19">
            <v>2158</v>
          </cell>
          <cell r="EE19">
            <v>225</v>
          </cell>
          <cell r="EF19">
            <v>10.4</v>
          </cell>
          <cell r="EG19">
            <v>1266</v>
          </cell>
          <cell r="EH19">
            <v>808</v>
          </cell>
          <cell r="EI19">
            <v>63.8</v>
          </cell>
          <cell r="EJ19">
            <v>2159</v>
          </cell>
          <cell r="EK19">
            <v>577</v>
          </cell>
          <cell r="EL19">
            <v>26.7</v>
          </cell>
          <cell r="EM19">
            <v>104</v>
          </cell>
          <cell r="EN19">
            <v>25</v>
          </cell>
          <cell r="EO19">
            <v>24</v>
          </cell>
          <cell r="EP19">
            <v>2153</v>
          </cell>
          <cell r="EQ19">
            <v>52</v>
          </cell>
          <cell r="ER19">
            <v>2.4</v>
          </cell>
          <cell r="ES19">
            <v>1254</v>
          </cell>
          <cell r="ET19">
            <v>923</v>
          </cell>
          <cell r="EU19">
            <v>73.599999999999994</v>
          </cell>
          <cell r="EV19">
            <v>1921</v>
          </cell>
          <cell r="EW19">
            <v>729</v>
          </cell>
          <cell r="EX19">
            <v>37.9</v>
          </cell>
          <cell r="EY19">
            <v>112</v>
          </cell>
          <cell r="EZ19">
            <v>27</v>
          </cell>
          <cell r="FA19">
            <v>24.1</v>
          </cell>
          <cell r="FB19">
            <v>2157</v>
          </cell>
          <cell r="FC19">
            <v>306</v>
          </cell>
          <cell r="FD19">
            <v>14.2</v>
          </cell>
          <cell r="FE19">
            <v>1253</v>
          </cell>
          <cell r="FF19">
            <v>939</v>
          </cell>
          <cell r="FG19">
            <v>74.900000000000006</v>
          </cell>
          <cell r="FH19">
            <v>1849</v>
          </cell>
          <cell r="FI19">
            <v>791</v>
          </cell>
          <cell r="FJ19">
            <v>42.8</v>
          </cell>
          <cell r="FK19">
            <v>113</v>
          </cell>
          <cell r="FL19">
            <v>29</v>
          </cell>
          <cell r="FM19">
            <v>25.7</v>
          </cell>
          <cell r="FN19">
            <v>2158</v>
          </cell>
          <cell r="FO19">
            <v>489</v>
          </cell>
          <cell r="FP19">
            <v>22.7</v>
          </cell>
          <cell r="FQ19">
            <v>2040</v>
          </cell>
          <cell r="FR19">
            <v>717</v>
          </cell>
          <cell r="FS19">
            <v>35.147058823529406</v>
          </cell>
          <cell r="FT19">
            <v>1247</v>
          </cell>
          <cell r="FU19">
            <v>944</v>
          </cell>
          <cell r="FV19">
            <v>75.7</v>
          </cell>
          <cell r="FW19">
            <v>1851</v>
          </cell>
          <cell r="FX19">
            <v>821</v>
          </cell>
          <cell r="FY19">
            <v>44.4</v>
          </cell>
          <cell r="FZ19">
            <v>119</v>
          </cell>
          <cell r="GA19">
            <v>32</v>
          </cell>
          <cell r="GB19">
            <v>26.9</v>
          </cell>
          <cell r="GC19">
            <v>2162</v>
          </cell>
          <cell r="GD19">
            <v>516</v>
          </cell>
          <cell r="GE19">
            <v>23.9</v>
          </cell>
          <cell r="GF19">
            <v>2043</v>
          </cell>
          <cell r="GG19">
            <v>751</v>
          </cell>
          <cell r="GH19">
            <v>36.759667156142925</v>
          </cell>
          <cell r="GI19">
            <v>1245</v>
          </cell>
          <cell r="GJ19">
            <v>953</v>
          </cell>
          <cell r="GK19">
            <v>76.5</v>
          </cell>
          <cell r="GL19">
            <v>1916</v>
          </cell>
          <cell r="GM19">
            <v>875</v>
          </cell>
          <cell r="GN19">
            <v>45.7</v>
          </cell>
          <cell r="GO19">
            <v>124</v>
          </cell>
          <cell r="GP19">
            <v>39</v>
          </cell>
          <cell r="GQ19">
            <v>31.5</v>
          </cell>
          <cell r="GR19">
            <v>2164</v>
          </cell>
          <cell r="GS19">
            <v>559</v>
          </cell>
          <cell r="GT19">
            <v>25.8</v>
          </cell>
          <cell r="GU19">
            <v>2045</v>
          </cell>
          <cell r="GV19">
            <v>802</v>
          </cell>
          <cell r="GW19">
            <v>39.21760391198044</v>
          </cell>
          <cell r="GX19">
            <v>1244</v>
          </cell>
          <cell r="GY19">
            <v>958</v>
          </cell>
          <cell r="GZ19">
            <v>77</v>
          </cell>
          <cell r="HA19">
            <v>1917</v>
          </cell>
          <cell r="HB19">
            <v>881</v>
          </cell>
          <cell r="HC19">
            <v>46</v>
          </cell>
          <cell r="HD19">
            <v>127</v>
          </cell>
          <cell r="HE19">
            <v>39</v>
          </cell>
          <cell r="HF19">
            <v>30.7</v>
          </cell>
          <cell r="HG19">
            <v>2162</v>
          </cell>
          <cell r="HH19">
            <v>684</v>
          </cell>
          <cell r="HI19">
            <v>31.6</v>
          </cell>
          <cell r="HJ19">
            <v>2044</v>
          </cell>
          <cell r="HK19">
            <v>810</v>
          </cell>
          <cell r="HL19">
            <v>39.628180039138947</v>
          </cell>
          <cell r="HM19">
            <v>1244</v>
          </cell>
          <cell r="HN19">
            <v>958</v>
          </cell>
          <cell r="HO19">
            <v>77</v>
          </cell>
          <cell r="HP19">
            <v>1917</v>
          </cell>
          <cell r="HQ19">
            <v>882</v>
          </cell>
          <cell r="HR19">
            <v>46</v>
          </cell>
          <cell r="HS19">
            <v>130</v>
          </cell>
          <cell r="HT19">
            <v>39</v>
          </cell>
          <cell r="HU19">
            <v>30</v>
          </cell>
          <cell r="HV19">
            <v>2159</v>
          </cell>
          <cell r="HW19">
            <v>768</v>
          </cell>
          <cell r="HX19">
            <v>35.6</v>
          </cell>
          <cell r="HY19">
            <v>2045</v>
          </cell>
          <cell r="HZ19">
            <v>811</v>
          </cell>
          <cell r="IA19">
            <v>39.657701711491441</v>
          </cell>
          <cell r="IB19">
            <v>1243</v>
          </cell>
          <cell r="IC19">
            <v>959</v>
          </cell>
          <cell r="ID19">
            <v>77.2</v>
          </cell>
          <cell r="IE19">
            <v>2185</v>
          </cell>
          <cell r="IF19">
            <v>966</v>
          </cell>
          <cell r="IG19">
            <v>44.2</v>
          </cell>
          <cell r="IH19">
            <v>133</v>
          </cell>
          <cell r="II19">
            <v>39</v>
          </cell>
          <cell r="IJ19">
            <v>29.3</v>
          </cell>
          <cell r="IK19">
            <v>2163</v>
          </cell>
          <cell r="IL19">
            <v>835</v>
          </cell>
          <cell r="IM19">
            <v>38.6</v>
          </cell>
          <cell r="IN19">
            <v>2046</v>
          </cell>
          <cell r="IO19">
            <v>822</v>
          </cell>
          <cell r="IP19">
            <v>40.175953079178882</v>
          </cell>
          <cell r="IQ19">
            <v>1254</v>
          </cell>
          <cell r="IR19">
            <v>925</v>
          </cell>
          <cell r="IS19">
            <v>73.8</v>
          </cell>
          <cell r="IT19">
            <v>1923</v>
          </cell>
          <cell r="IU19">
            <v>750</v>
          </cell>
          <cell r="IV19">
            <v>39</v>
          </cell>
          <cell r="IW19">
            <v>114</v>
          </cell>
          <cell r="IX19">
            <v>28</v>
          </cell>
          <cell r="IY19">
            <v>24.6</v>
          </cell>
          <cell r="IZ19">
            <v>2158</v>
          </cell>
          <cell r="JA19">
            <v>329</v>
          </cell>
          <cell r="JB19">
            <v>15.2</v>
          </cell>
          <cell r="JC19">
            <v>2040</v>
          </cell>
          <cell r="JD19">
            <v>569</v>
          </cell>
          <cell r="JE19">
            <v>27.8921568627451</v>
          </cell>
        </row>
        <row r="20">
          <cell r="B20" t="str">
            <v>B86069</v>
          </cell>
          <cell r="C20" t="str">
            <v>Burley Park Medical Centre</v>
          </cell>
          <cell r="D20" t="str">
            <v>Woodsley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802</v>
          </cell>
          <cell r="AA20">
            <v>2</v>
          </cell>
          <cell r="AB20">
            <v>0.2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800</v>
          </cell>
          <cell r="AM20">
            <v>2</v>
          </cell>
          <cell r="AN20">
            <v>0.3</v>
          </cell>
          <cell r="AO20">
            <v>958</v>
          </cell>
          <cell r="AP20">
            <v>466</v>
          </cell>
          <cell r="AQ20">
            <v>48.6</v>
          </cell>
          <cell r="AR20">
            <v>1312</v>
          </cell>
          <cell r="AS20">
            <v>180</v>
          </cell>
          <cell r="AT20">
            <v>13.7</v>
          </cell>
          <cell r="AU20">
            <v>139</v>
          </cell>
          <cell r="AV20">
            <v>16</v>
          </cell>
          <cell r="AW20">
            <v>11.5</v>
          </cell>
          <cell r="AX20">
            <v>799</v>
          </cell>
          <cell r="AY20">
            <v>61</v>
          </cell>
          <cell r="AZ20">
            <v>7.6</v>
          </cell>
          <cell r="BA20">
            <v>961</v>
          </cell>
          <cell r="BB20">
            <v>581</v>
          </cell>
          <cell r="BC20">
            <v>60.5</v>
          </cell>
          <cell r="BD20">
            <v>1312</v>
          </cell>
          <cell r="BE20">
            <v>286</v>
          </cell>
          <cell r="BF20">
            <v>21.8</v>
          </cell>
          <cell r="BG20">
            <v>140</v>
          </cell>
          <cell r="BH20">
            <v>25</v>
          </cell>
          <cell r="BI20">
            <v>17.899999999999999</v>
          </cell>
          <cell r="BJ20">
            <v>802</v>
          </cell>
          <cell r="BK20">
            <v>67</v>
          </cell>
          <cell r="BL20">
            <v>8.4</v>
          </cell>
          <cell r="BM20">
            <v>961</v>
          </cell>
          <cell r="BN20">
            <v>681</v>
          </cell>
          <cell r="BO20">
            <v>70.900000000000006</v>
          </cell>
          <cell r="BP20">
            <v>1316</v>
          </cell>
          <cell r="BQ20">
            <v>463</v>
          </cell>
          <cell r="BR20">
            <v>35.200000000000003</v>
          </cell>
          <cell r="BS20">
            <v>145</v>
          </cell>
          <cell r="BT20">
            <v>47</v>
          </cell>
          <cell r="BU20">
            <v>32.4</v>
          </cell>
          <cell r="BV20">
            <v>804</v>
          </cell>
          <cell r="BW20">
            <v>81</v>
          </cell>
          <cell r="BX20">
            <v>10.1</v>
          </cell>
          <cell r="BY20">
            <v>988</v>
          </cell>
          <cell r="BZ20">
            <v>715</v>
          </cell>
          <cell r="CA20">
            <v>72.400000000000006</v>
          </cell>
          <cell r="CB20">
            <v>1324</v>
          </cell>
          <cell r="CC20">
            <v>536</v>
          </cell>
          <cell r="CD20">
            <v>40.5</v>
          </cell>
          <cell r="CE20">
            <v>146</v>
          </cell>
          <cell r="CF20">
            <v>53</v>
          </cell>
          <cell r="CG20">
            <v>36.299999999999997</v>
          </cell>
          <cell r="CH20">
            <v>804</v>
          </cell>
          <cell r="CI20">
            <v>84</v>
          </cell>
          <cell r="CJ20">
            <v>10.4</v>
          </cell>
          <cell r="CK20">
            <v>985</v>
          </cell>
          <cell r="CL20">
            <v>733</v>
          </cell>
          <cell r="CM20">
            <v>74.400000000000006</v>
          </cell>
          <cell r="CN20">
            <v>1321</v>
          </cell>
          <cell r="CO20">
            <v>592</v>
          </cell>
          <cell r="CP20">
            <v>44.8</v>
          </cell>
          <cell r="CQ20">
            <v>149</v>
          </cell>
          <cell r="CR20">
            <v>56</v>
          </cell>
          <cell r="CS20">
            <v>37.6</v>
          </cell>
          <cell r="CT20">
            <v>804</v>
          </cell>
          <cell r="CU20">
            <v>106</v>
          </cell>
          <cell r="CV20">
            <v>13.2</v>
          </cell>
          <cell r="CW20">
            <v>983</v>
          </cell>
          <cell r="CX20">
            <v>746</v>
          </cell>
          <cell r="CY20">
            <v>75.900000000000006</v>
          </cell>
          <cell r="CZ20">
            <v>1326</v>
          </cell>
          <cell r="DA20">
            <v>628</v>
          </cell>
          <cell r="DB20">
            <v>47.4</v>
          </cell>
          <cell r="DC20">
            <v>153</v>
          </cell>
          <cell r="DD20">
            <v>62</v>
          </cell>
          <cell r="DE20">
            <v>40.5</v>
          </cell>
          <cell r="DF20">
            <v>804</v>
          </cell>
          <cell r="DG20">
            <v>115</v>
          </cell>
          <cell r="DH20">
            <v>14.3</v>
          </cell>
          <cell r="DI20">
            <v>976</v>
          </cell>
          <cell r="DJ20">
            <v>754</v>
          </cell>
          <cell r="DK20">
            <v>77.3</v>
          </cell>
          <cell r="DL20">
            <v>1395</v>
          </cell>
          <cell r="DM20">
            <v>676</v>
          </cell>
          <cell r="DN20">
            <v>48.5</v>
          </cell>
          <cell r="DO20">
            <v>129</v>
          </cell>
          <cell r="DP20">
            <v>48</v>
          </cell>
          <cell r="DQ20">
            <v>37.200000000000003</v>
          </cell>
          <cell r="DR20">
            <v>804</v>
          </cell>
          <cell r="DS20">
            <v>119</v>
          </cell>
          <cell r="DT20">
            <v>14.8</v>
          </cell>
          <cell r="DU20">
            <v>977</v>
          </cell>
          <cell r="DV20">
            <v>760</v>
          </cell>
          <cell r="DW20">
            <v>77.8</v>
          </cell>
          <cell r="DX20">
            <v>1398</v>
          </cell>
          <cell r="DY20">
            <v>709</v>
          </cell>
          <cell r="DZ20">
            <v>50.7</v>
          </cell>
          <cell r="EA20">
            <v>127</v>
          </cell>
          <cell r="EB20">
            <v>51</v>
          </cell>
          <cell r="EC20">
            <v>40.200000000000003</v>
          </cell>
          <cell r="ED20">
            <v>806</v>
          </cell>
          <cell r="EE20">
            <v>127</v>
          </cell>
          <cell r="EF20">
            <v>15.8</v>
          </cell>
          <cell r="EG20">
            <v>983</v>
          </cell>
          <cell r="EH20">
            <v>734</v>
          </cell>
          <cell r="EI20">
            <v>74.7</v>
          </cell>
          <cell r="EJ20">
            <v>1388</v>
          </cell>
          <cell r="EK20">
            <v>620</v>
          </cell>
          <cell r="EL20">
            <v>44.7</v>
          </cell>
          <cell r="EM20">
            <v>130</v>
          </cell>
          <cell r="EN20">
            <v>43</v>
          </cell>
          <cell r="EO20">
            <v>33.1</v>
          </cell>
          <cell r="EP20">
            <v>804</v>
          </cell>
          <cell r="EQ20">
            <v>106</v>
          </cell>
          <cell r="ER20">
            <v>13.2</v>
          </cell>
          <cell r="ES20">
            <v>977</v>
          </cell>
          <cell r="ET20">
            <v>774</v>
          </cell>
          <cell r="EU20">
            <v>79.2</v>
          </cell>
          <cell r="EV20">
            <v>1402</v>
          </cell>
          <cell r="EW20">
            <v>721</v>
          </cell>
          <cell r="EX20">
            <v>51.4</v>
          </cell>
          <cell r="EY20">
            <v>126</v>
          </cell>
          <cell r="EZ20">
            <v>52</v>
          </cell>
          <cell r="FA20">
            <v>41.3</v>
          </cell>
          <cell r="FB20">
            <v>803</v>
          </cell>
          <cell r="FC20">
            <v>141</v>
          </cell>
          <cell r="FD20">
            <v>17.600000000000001</v>
          </cell>
          <cell r="FE20">
            <v>979</v>
          </cell>
          <cell r="FF20">
            <v>800</v>
          </cell>
          <cell r="FG20">
            <v>81.7</v>
          </cell>
          <cell r="FH20">
            <v>1402</v>
          </cell>
          <cell r="FI20">
            <v>776</v>
          </cell>
          <cell r="FJ20">
            <v>55.3</v>
          </cell>
          <cell r="FK20">
            <v>112</v>
          </cell>
          <cell r="FL20">
            <v>73</v>
          </cell>
          <cell r="FM20">
            <v>65.2</v>
          </cell>
          <cell r="FN20">
            <v>806</v>
          </cell>
          <cell r="FO20">
            <v>159</v>
          </cell>
          <cell r="FP20">
            <v>19.7</v>
          </cell>
          <cell r="FQ20">
            <v>1493</v>
          </cell>
          <cell r="FR20">
            <v>478</v>
          </cell>
          <cell r="FS20">
            <v>32.016075016744807</v>
          </cell>
          <cell r="FT20">
            <v>980</v>
          </cell>
          <cell r="FU20">
            <v>806</v>
          </cell>
          <cell r="FV20">
            <v>82.2</v>
          </cell>
          <cell r="FW20">
            <v>1401</v>
          </cell>
          <cell r="FX20">
            <v>783</v>
          </cell>
          <cell r="FY20">
            <v>55.9</v>
          </cell>
          <cell r="FZ20">
            <v>113</v>
          </cell>
          <cell r="GA20">
            <v>71</v>
          </cell>
          <cell r="GB20">
            <v>62.8</v>
          </cell>
          <cell r="GC20">
            <v>805</v>
          </cell>
          <cell r="GD20">
            <v>178</v>
          </cell>
          <cell r="GE20">
            <v>22.1</v>
          </cell>
          <cell r="GF20">
            <v>1494</v>
          </cell>
          <cell r="GG20">
            <v>482</v>
          </cell>
          <cell r="GH20">
            <v>32.262382864792507</v>
          </cell>
          <cell r="GI20">
            <v>976</v>
          </cell>
          <cell r="GJ20">
            <v>803</v>
          </cell>
          <cell r="GK20">
            <v>82.3</v>
          </cell>
          <cell r="GL20">
            <v>1400</v>
          </cell>
          <cell r="GM20">
            <v>798</v>
          </cell>
          <cell r="GN20">
            <v>57</v>
          </cell>
          <cell r="GO20">
            <v>114</v>
          </cell>
          <cell r="GP20">
            <v>70</v>
          </cell>
          <cell r="GQ20">
            <v>61.4</v>
          </cell>
          <cell r="GR20">
            <v>807</v>
          </cell>
          <cell r="GS20">
            <v>196</v>
          </cell>
          <cell r="GT20">
            <v>24.3</v>
          </cell>
          <cell r="GU20">
            <v>1494</v>
          </cell>
          <cell r="GV20">
            <v>500</v>
          </cell>
          <cell r="GW20">
            <v>33.467202141900934</v>
          </cell>
          <cell r="GX20">
            <v>978</v>
          </cell>
          <cell r="GY20">
            <v>806</v>
          </cell>
          <cell r="GZ20">
            <v>82.4</v>
          </cell>
          <cell r="HA20">
            <v>1403</v>
          </cell>
          <cell r="HB20">
            <v>803</v>
          </cell>
          <cell r="HC20">
            <v>57.2</v>
          </cell>
          <cell r="HD20">
            <v>114</v>
          </cell>
          <cell r="HE20">
            <v>71</v>
          </cell>
          <cell r="HF20">
            <v>62.3</v>
          </cell>
          <cell r="HG20">
            <v>806</v>
          </cell>
          <cell r="HH20">
            <v>205</v>
          </cell>
          <cell r="HI20">
            <v>25.4</v>
          </cell>
          <cell r="HJ20">
            <v>1491</v>
          </cell>
          <cell r="HK20">
            <v>513</v>
          </cell>
          <cell r="HL20">
            <v>34.406438631790742</v>
          </cell>
          <cell r="HM20">
            <v>979</v>
          </cell>
          <cell r="HN20">
            <v>806</v>
          </cell>
          <cell r="HO20">
            <v>82.3</v>
          </cell>
          <cell r="HP20">
            <v>1402</v>
          </cell>
          <cell r="HQ20">
            <v>807</v>
          </cell>
          <cell r="HR20">
            <v>57.6</v>
          </cell>
          <cell r="HS20">
            <v>117</v>
          </cell>
          <cell r="HT20">
            <v>71</v>
          </cell>
          <cell r="HU20">
            <v>60.7</v>
          </cell>
          <cell r="HV20">
            <v>800</v>
          </cell>
          <cell r="HW20">
            <v>236</v>
          </cell>
          <cell r="HX20">
            <v>29.5</v>
          </cell>
          <cell r="HY20">
            <v>1491</v>
          </cell>
          <cell r="HZ20">
            <v>516</v>
          </cell>
          <cell r="IA20">
            <v>34.607645875251507</v>
          </cell>
          <cell r="IB20">
            <v>975</v>
          </cell>
          <cell r="IC20">
            <v>805</v>
          </cell>
          <cell r="ID20">
            <v>82.6</v>
          </cell>
          <cell r="IE20">
            <v>1404</v>
          </cell>
          <cell r="IF20">
            <v>813</v>
          </cell>
          <cell r="IG20">
            <v>57.9</v>
          </cell>
          <cell r="IH20">
            <v>122</v>
          </cell>
          <cell r="II20">
            <v>75</v>
          </cell>
          <cell r="IJ20">
            <v>61.5</v>
          </cell>
          <cell r="IK20">
            <v>795</v>
          </cell>
          <cell r="IL20">
            <v>319</v>
          </cell>
          <cell r="IM20">
            <v>40.1</v>
          </cell>
          <cell r="IN20">
            <v>1492</v>
          </cell>
          <cell r="IO20">
            <v>529</v>
          </cell>
          <cell r="IP20">
            <v>35.455764075067023</v>
          </cell>
          <cell r="IQ20">
            <v>976</v>
          </cell>
          <cell r="IR20">
            <v>777</v>
          </cell>
          <cell r="IS20">
            <v>79.599999999999994</v>
          </cell>
          <cell r="IT20">
            <v>1401</v>
          </cell>
          <cell r="IU20">
            <v>736</v>
          </cell>
          <cell r="IV20">
            <v>52.5</v>
          </cell>
          <cell r="IW20">
            <v>110</v>
          </cell>
          <cell r="IX20">
            <v>70</v>
          </cell>
          <cell r="IY20">
            <v>63.6</v>
          </cell>
          <cell r="IZ20">
            <v>803</v>
          </cell>
          <cell r="JA20">
            <v>151</v>
          </cell>
          <cell r="JB20">
            <v>18.8</v>
          </cell>
          <cell r="JC20">
            <v>1493</v>
          </cell>
          <cell r="JD20">
            <v>422</v>
          </cell>
          <cell r="JE20">
            <v>28.265237776289347</v>
          </cell>
        </row>
        <row r="21">
          <cell r="B21" t="str">
            <v>B86030</v>
          </cell>
          <cell r="C21" t="str">
            <v>Burton Croft Surgery</v>
          </cell>
          <cell r="D21" t="str">
            <v>Woodsley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731</v>
          </cell>
          <cell r="AA21">
            <v>32</v>
          </cell>
          <cell r="AB21">
            <v>4.4000000000000004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733</v>
          </cell>
          <cell r="AM21">
            <v>58</v>
          </cell>
          <cell r="AN21">
            <v>7.9</v>
          </cell>
          <cell r="AO21">
            <v>1963</v>
          </cell>
          <cell r="AP21">
            <v>841</v>
          </cell>
          <cell r="AQ21">
            <v>42.8</v>
          </cell>
          <cell r="AR21">
            <v>1173</v>
          </cell>
          <cell r="AS21">
            <v>136</v>
          </cell>
          <cell r="AT21">
            <v>11.6</v>
          </cell>
          <cell r="AU21">
            <v>97</v>
          </cell>
          <cell r="AV21">
            <v>14</v>
          </cell>
          <cell r="AW21">
            <v>14.4</v>
          </cell>
          <cell r="AX21">
            <v>733</v>
          </cell>
          <cell r="AY21">
            <v>83</v>
          </cell>
          <cell r="AZ21">
            <v>11.3</v>
          </cell>
          <cell r="BA21">
            <v>1963</v>
          </cell>
          <cell r="BB21">
            <v>1071</v>
          </cell>
          <cell r="BC21">
            <v>54.6</v>
          </cell>
          <cell r="BD21">
            <v>1177</v>
          </cell>
          <cell r="BE21">
            <v>255</v>
          </cell>
          <cell r="BF21">
            <v>21.7</v>
          </cell>
          <cell r="BG21">
            <v>99</v>
          </cell>
          <cell r="BH21">
            <v>19</v>
          </cell>
          <cell r="BI21">
            <v>19.2</v>
          </cell>
          <cell r="BJ21">
            <v>733</v>
          </cell>
          <cell r="BK21">
            <v>102</v>
          </cell>
          <cell r="BL21">
            <v>13.9</v>
          </cell>
          <cell r="BM21">
            <v>1962</v>
          </cell>
          <cell r="BN21">
            <v>1290</v>
          </cell>
          <cell r="BO21">
            <v>65.7</v>
          </cell>
          <cell r="BP21">
            <v>1188</v>
          </cell>
          <cell r="BQ21">
            <v>346</v>
          </cell>
          <cell r="BR21">
            <v>29.1</v>
          </cell>
          <cell r="BS21">
            <v>101</v>
          </cell>
          <cell r="BT21">
            <v>25</v>
          </cell>
          <cell r="BU21">
            <v>24.8</v>
          </cell>
          <cell r="BV21">
            <v>735</v>
          </cell>
          <cell r="BW21">
            <v>104</v>
          </cell>
          <cell r="BX21">
            <v>14.1</v>
          </cell>
          <cell r="BY21">
            <v>2004</v>
          </cell>
          <cell r="BZ21">
            <v>1458</v>
          </cell>
          <cell r="CA21">
            <v>72.8</v>
          </cell>
          <cell r="CB21">
            <v>1186</v>
          </cell>
          <cell r="CC21">
            <v>437</v>
          </cell>
          <cell r="CD21">
            <v>36.799999999999997</v>
          </cell>
          <cell r="CE21">
            <v>101</v>
          </cell>
          <cell r="CF21">
            <v>28</v>
          </cell>
          <cell r="CG21">
            <v>27.7</v>
          </cell>
          <cell r="CH21">
            <v>732</v>
          </cell>
          <cell r="CI21">
            <v>107</v>
          </cell>
          <cell r="CJ21">
            <v>14.6</v>
          </cell>
          <cell r="CK21">
            <v>2005</v>
          </cell>
          <cell r="CL21">
            <v>1616</v>
          </cell>
          <cell r="CM21">
            <v>80.599999999999994</v>
          </cell>
          <cell r="CN21">
            <v>1193</v>
          </cell>
          <cell r="CO21">
            <v>538</v>
          </cell>
          <cell r="CP21">
            <v>45.1</v>
          </cell>
          <cell r="CQ21">
            <v>103</v>
          </cell>
          <cell r="CR21">
            <v>33</v>
          </cell>
          <cell r="CS21">
            <v>32</v>
          </cell>
          <cell r="CT21">
            <v>729</v>
          </cell>
          <cell r="CU21">
            <v>159</v>
          </cell>
          <cell r="CV21">
            <v>21.8</v>
          </cell>
          <cell r="CW21">
            <v>2005</v>
          </cell>
          <cell r="CX21">
            <v>1658</v>
          </cell>
          <cell r="CY21">
            <v>82.7</v>
          </cell>
          <cell r="CZ21">
            <v>1191</v>
          </cell>
          <cell r="DA21">
            <v>541</v>
          </cell>
          <cell r="DB21">
            <v>45.4</v>
          </cell>
          <cell r="DC21">
            <v>103</v>
          </cell>
          <cell r="DD21">
            <v>33</v>
          </cell>
          <cell r="DE21">
            <v>32</v>
          </cell>
          <cell r="DF21">
            <v>729</v>
          </cell>
          <cell r="DG21">
            <v>164</v>
          </cell>
          <cell r="DH21">
            <v>22.5</v>
          </cell>
          <cell r="DI21">
            <v>2000</v>
          </cell>
          <cell r="DJ21">
            <v>1677</v>
          </cell>
          <cell r="DK21">
            <v>83.9</v>
          </cell>
          <cell r="DL21">
            <v>1230</v>
          </cell>
          <cell r="DM21">
            <v>569</v>
          </cell>
          <cell r="DN21">
            <v>46.3</v>
          </cell>
          <cell r="DO21">
            <v>89</v>
          </cell>
          <cell r="DP21">
            <v>28</v>
          </cell>
          <cell r="DQ21">
            <v>31.5</v>
          </cell>
          <cell r="DR21">
            <v>725</v>
          </cell>
          <cell r="DS21">
            <v>173</v>
          </cell>
          <cell r="DT21">
            <v>23.9</v>
          </cell>
          <cell r="DU21">
            <v>1999</v>
          </cell>
          <cell r="DV21">
            <v>1676</v>
          </cell>
          <cell r="DW21">
            <v>83.8</v>
          </cell>
          <cell r="DX21">
            <v>1232</v>
          </cell>
          <cell r="DY21">
            <v>573</v>
          </cell>
          <cell r="DZ21">
            <v>46.5</v>
          </cell>
          <cell r="EA21">
            <v>89</v>
          </cell>
          <cell r="EB21">
            <v>29</v>
          </cell>
          <cell r="EC21">
            <v>32.6</v>
          </cell>
          <cell r="ED21">
            <v>723</v>
          </cell>
          <cell r="EE21">
            <v>228</v>
          </cell>
          <cell r="EF21">
            <v>31.5</v>
          </cell>
          <cell r="EG21">
            <v>2005</v>
          </cell>
          <cell r="EH21">
            <v>1620</v>
          </cell>
          <cell r="EI21">
            <v>80.8</v>
          </cell>
          <cell r="EJ21">
            <v>1228</v>
          </cell>
          <cell r="EK21">
            <v>554</v>
          </cell>
          <cell r="EL21">
            <v>45.1</v>
          </cell>
          <cell r="EM21">
            <v>89</v>
          </cell>
          <cell r="EN21">
            <v>28</v>
          </cell>
          <cell r="EO21">
            <v>31.5</v>
          </cell>
          <cell r="EP21">
            <v>729</v>
          </cell>
          <cell r="EQ21">
            <v>221</v>
          </cell>
          <cell r="ER21">
            <v>30.3</v>
          </cell>
          <cell r="ES21">
            <v>1992</v>
          </cell>
          <cell r="ET21">
            <v>1742</v>
          </cell>
          <cell r="EU21">
            <v>87.4</v>
          </cell>
          <cell r="EV21">
            <v>1234</v>
          </cell>
          <cell r="EW21">
            <v>644</v>
          </cell>
          <cell r="EX21">
            <v>52.2</v>
          </cell>
          <cell r="EY21">
            <v>89</v>
          </cell>
          <cell r="EZ21">
            <v>31</v>
          </cell>
          <cell r="FA21">
            <v>34.799999999999997</v>
          </cell>
          <cell r="FB21">
            <v>721</v>
          </cell>
          <cell r="FC21">
            <v>251</v>
          </cell>
          <cell r="FD21">
            <v>34.799999999999997</v>
          </cell>
          <cell r="FE21">
            <v>1992</v>
          </cell>
          <cell r="FF21">
            <v>1757</v>
          </cell>
          <cell r="FG21">
            <v>88.2</v>
          </cell>
          <cell r="FH21">
            <v>1234</v>
          </cell>
          <cell r="FI21">
            <v>678</v>
          </cell>
          <cell r="FJ21">
            <v>54.9</v>
          </cell>
          <cell r="FK21">
            <v>74</v>
          </cell>
          <cell r="FL21">
            <v>33</v>
          </cell>
          <cell r="FM21">
            <v>44.6</v>
          </cell>
          <cell r="FN21">
            <v>723</v>
          </cell>
          <cell r="FO21">
            <v>262</v>
          </cell>
          <cell r="FP21">
            <v>36.200000000000003</v>
          </cell>
          <cell r="FQ21">
            <v>1668</v>
          </cell>
          <cell r="FR21">
            <v>635</v>
          </cell>
          <cell r="FS21">
            <v>38.069544364508396</v>
          </cell>
          <cell r="FT21">
            <v>1985</v>
          </cell>
          <cell r="FU21">
            <v>1756</v>
          </cell>
          <cell r="FV21">
            <v>88.5</v>
          </cell>
          <cell r="FW21">
            <v>1234</v>
          </cell>
          <cell r="FX21">
            <v>726</v>
          </cell>
          <cell r="FY21">
            <v>58.8</v>
          </cell>
          <cell r="FZ21">
            <v>76</v>
          </cell>
          <cell r="GA21">
            <v>36</v>
          </cell>
          <cell r="GB21">
            <v>47.4</v>
          </cell>
          <cell r="GC21">
            <v>726</v>
          </cell>
          <cell r="GD21">
            <v>338</v>
          </cell>
          <cell r="GE21">
            <v>46.6</v>
          </cell>
          <cell r="GF21">
            <v>1666</v>
          </cell>
          <cell r="GG21">
            <v>812</v>
          </cell>
          <cell r="GH21">
            <v>48.739495798319325</v>
          </cell>
          <cell r="GI21">
            <v>1981</v>
          </cell>
          <cell r="GJ21">
            <v>1755</v>
          </cell>
          <cell r="GK21">
            <v>88.6</v>
          </cell>
          <cell r="GL21">
            <v>1243</v>
          </cell>
          <cell r="GM21">
            <v>741</v>
          </cell>
          <cell r="GN21">
            <v>59.6</v>
          </cell>
          <cell r="GO21">
            <v>79</v>
          </cell>
          <cell r="GP21">
            <v>36</v>
          </cell>
          <cell r="GQ21">
            <v>45.6</v>
          </cell>
          <cell r="GR21">
            <v>725</v>
          </cell>
          <cell r="GS21">
            <v>343</v>
          </cell>
          <cell r="GT21">
            <v>47.3</v>
          </cell>
          <cell r="GU21">
            <v>1667</v>
          </cell>
          <cell r="GV21">
            <v>820</v>
          </cell>
          <cell r="GW21">
            <v>49.190161967606478</v>
          </cell>
          <cell r="GX21">
            <v>1969</v>
          </cell>
          <cell r="GY21">
            <v>1747</v>
          </cell>
          <cell r="GZ21">
            <v>88.7</v>
          </cell>
          <cell r="HA21">
            <v>1244</v>
          </cell>
          <cell r="HB21">
            <v>746</v>
          </cell>
          <cell r="HC21">
            <v>60</v>
          </cell>
          <cell r="HD21">
            <v>80</v>
          </cell>
          <cell r="HE21">
            <v>37</v>
          </cell>
          <cell r="HF21">
            <v>46.3</v>
          </cell>
          <cell r="HG21">
            <v>723</v>
          </cell>
          <cell r="HH21">
            <v>392</v>
          </cell>
          <cell r="HI21">
            <v>54.2</v>
          </cell>
          <cell r="HJ21">
            <v>1667</v>
          </cell>
          <cell r="HK21">
            <v>828</v>
          </cell>
          <cell r="HL21">
            <v>49.670065986802641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1955</v>
          </cell>
          <cell r="IC21">
            <v>1738</v>
          </cell>
          <cell r="ID21">
            <v>88.9</v>
          </cell>
          <cell r="IE21">
            <v>1249</v>
          </cell>
          <cell r="IF21">
            <v>755</v>
          </cell>
          <cell r="IG21">
            <v>60.4</v>
          </cell>
          <cell r="IH21">
            <v>85</v>
          </cell>
          <cell r="II21">
            <v>37</v>
          </cell>
          <cell r="IJ21">
            <v>43.5</v>
          </cell>
          <cell r="IK21">
            <v>721</v>
          </cell>
          <cell r="IL21">
            <v>395</v>
          </cell>
          <cell r="IM21">
            <v>54.8</v>
          </cell>
          <cell r="IN21">
            <v>1665</v>
          </cell>
          <cell r="IO21">
            <v>840</v>
          </cell>
          <cell r="IP21">
            <v>50.450450450450447</v>
          </cell>
          <cell r="IQ21">
            <v>1992</v>
          </cell>
          <cell r="IR21">
            <v>1741</v>
          </cell>
          <cell r="IS21">
            <v>87.4</v>
          </cell>
          <cell r="IT21">
            <v>1235</v>
          </cell>
          <cell r="IU21">
            <v>649</v>
          </cell>
          <cell r="IV21">
            <v>52.6</v>
          </cell>
          <cell r="IW21">
            <v>71</v>
          </cell>
          <cell r="IX21">
            <v>31</v>
          </cell>
          <cell r="IY21">
            <v>43.7</v>
          </cell>
          <cell r="IZ21">
            <v>721</v>
          </cell>
          <cell r="JA21">
            <v>255</v>
          </cell>
          <cell r="JB21">
            <v>35.4</v>
          </cell>
          <cell r="JC21">
            <v>1668</v>
          </cell>
          <cell r="JD21">
            <v>389</v>
          </cell>
          <cell r="JE21">
            <v>23.321342925659472</v>
          </cell>
        </row>
        <row r="22">
          <cell r="B22" t="str">
            <v>B86108</v>
          </cell>
          <cell r="C22" t="str">
            <v>Chapeltown Family Surgery</v>
          </cell>
          <cell r="D22" t="str">
            <v>Chapeltown</v>
          </cell>
          <cell r="E22">
            <v>366</v>
          </cell>
          <cell r="F22">
            <v>1</v>
          </cell>
          <cell r="G22">
            <v>0.3</v>
          </cell>
          <cell r="H22">
            <v>1133</v>
          </cell>
          <cell r="I22">
            <v>4</v>
          </cell>
          <cell r="J22">
            <v>0.4</v>
          </cell>
          <cell r="K22">
            <v>62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366</v>
          </cell>
          <cell r="R22">
            <v>3</v>
          </cell>
          <cell r="S22">
            <v>0.8</v>
          </cell>
          <cell r="T22">
            <v>1245</v>
          </cell>
          <cell r="U22">
            <v>6</v>
          </cell>
          <cell r="V22">
            <v>0.5</v>
          </cell>
          <cell r="W22">
            <v>61</v>
          </cell>
          <cell r="X22">
            <v>0</v>
          </cell>
          <cell r="Y22">
            <v>0</v>
          </cell>
          <cell r="Z22">
            <v>764</v>
          </cell>
          <cell r="AA22">
            <v>34</v>
          </cell>
          <cell r="AB22">
            <v>4.5</v>
          </cell>
          <cell r="AC22">
            <v>366</v>
          </cell>
          <cell r="AD22">
            <v>17</v>
          </cell>
          <cell r="AE22">
            <v>4.5999999999999996</v>
          </cell>
          <cell r="AF22">
            <v>1244</v>
          </cell>
          <cell r="AG22">
            <v>10</v>
          </cell>
          <cell r="AH22">
            <v>0.8</v>
          </cell>
          <cell r="AI22">
            <v>61</v>
          </cell>
          <cell r="AJ22">
            <v>0</v>
          </cell>
          <cell r="AK22">
            <v>0</v>
          </cell>
          <cell r="AL22">
            <v>764</v>
          </cell>
          <cell r="AM22">
            <v>35</v>
          </cell>
          <cell r="AN22">
            <v>4.5999999999999996</v>
          </cell>
          <cell r="AO22">
            <v>365</v>
          </cell>
          <cell r="AP22">
            <v>150</v>
          </cell>
          <cell r="AQ22">
            <v>41.1</v>
          </cell>
          <cell r="AR22">
            <v>1241</v>
          </cell>
          <cell r="AS22">
            <v>78</v>
          </cell>
          <cell r="AT22">
            <v>6.3</v>
          </cell>
          <cell r="AU22">
            <v>59</v>
          </cell>
          <cell r="AV22">
            <v>4</v>
          </cell>
          <cell r="AW22">
            <v>6.8</v>
          </cell>
          <cell r="AX22">
            <v>763</v>
          </cell>
          <cell r="AY22">
            <v>37</v>
          </cell>
          <cell r="AZ22">
            <v>4.8</v>
          </cell>
          <cell r="BA22">
            <v>365</v>
          </cell>
          <cell r="BB22">
            <v>172</v>
          </cell>
          <cell r="BC22">
            <v>47.1</v>
          </cell>
          <cell r="BD22">
            <v>1244</v>
          </cell>
          <cell r="BE22">
            <v>87</v>
          </cell>
          <cell r="BF22">
            <v>7</v>
          </cell>
          <cell r="BG22">
            <v>57</v>
          </cell>
          <cell r="BH22">
            <v>7</v>
          </cell>
          <cell r="BI22">
            <v>12.3</v>
          </cell>
          <cell r="BJ22">
            <v>763</v>
          </cell>
          <cell r="BK22">
            <v>39</v>
          </cell>
          <cell r="BL22">
            <v>5.0999999999999996</v>
          </cell>
          <cell r="BM22">
            <v>365</v>
          </cell>
          <cell r="BN22">
            <v>223</v>
          </cell>
          <cell r="BO22">
            <v>61.1</v>
          </cell>
          <cell r="BP22">
            <v>1245</v>
          </cell>
          <cell r="BQ22">
            <v>182</v>
          </cell>
          <cell r="BR22">
            <v>14.6</v>
          </cell>
          <cell r="BS22">
            <v>53</v>
          </cell>
          <cell r="BT22">
            <v>14</v>
          </cell>
          <cell r="BU22">
            <v>26.4</v>
          </cell>
          <cell r="BV22">
            <v>764</v>
          </cell>
          <cell r="BW22">
            <v>62</v>
          </cell>
          <cell r="BX22">
            <v>8.1</v>
          </cell>
          <cell r="BY22">
            <v>365</v>
          </cell>
          <cell r="BZ22">
            <v>228</v>
          </cell>
          <cell r="CA22">
            <v>62.5</v>
          </cell>
          <cell r="CB22">
            <v>824</v>
          </cell>
          <cell r="CC22">
            <v>188</v>
          </cell>
          <cell r="CD22">
            <v>22.8</v>
          </cell>
          <cell r="CE22">
            <v>55</v>
          </cell>
          <cell r="CF22">
            <v>16</v>
          </cell>
          <cell r="CG22">
            <v>29.1</v>
          </cell>
          <cell r="CH22">
            <v>764</v>
          </cell>
          <cell r="CI22">
            <v>80</v>
          </cell>
          <cell r="CJ22">
            <v>10.5</v>
          </cell>
          <cell r="CK22">
            <v>365</v>
          </cell>
          <cell r="CL22">
            <v>236</v>
          </cell>
          <cell r="CM22">
            <v>64.7</v>
          </cell>
          <cell r="CN22">
            <v>749</v>
          </cell>
          <cell r="CO22">
            <v>228</v>
          </cell>
          <cell r="CP22">
            <v>30.4</v>
          </cell>
          <cell r="CQ22">
            <v>57</v>
          </cell>
          <cell r="CR22">
            <v>21</v>
          </cell>
          <cell r="CS22">
            <v>36.799999999999997</v>
          </cell>
          <cell r="CT22">
            <v>767</v>
          </cell>
          <cell r="CU22">
            <v>95</v>
          </cell>
          <cell r="CV22">
            <v>12.4</v>
          </cell>
          <cell r="CW22">
            <v>364</v>
          </cell>
          <cell r="CX22">
            <v>236</v>
          </cell>
          <cell r="CY22">
            <v>64.8</v>
          </cell>
          <cell r="CZ22">
            <v>681</v>
          </cell>
          <cell r="DA22">
            <v>217</v>
          </cell>
          <cell r="DB22">
            <v>31.9</v>
          </cell>
          <cell r="DC22">
            <v>59</v>
          </cell>
          <cell r="DD22">
            <v>21</v>
          </cell>
          <cell r="DE22">
            <v>35.6</v>
          </cell>
          <cell r="DF22">
            <v>768</v>
          </cell>
          <cell r="DG22">
            <v>95</v>
          </cell>
          <cell r="DH22">
            <v>12.4</v>
          </cell>
          <cell r="DI22">
            <v>363</v>
          </cell>
          <cell r="DJ22">
            <v>239</v>
          </cell>
          <cell r="DK22">
            <v>65.8</v>
          </cell>
          <cell r="DL22">
            <v>680</v>
          </cell>
          <cell r="DM22">
            <v>224</v>
          </cell>
          <cell r="DN22">
            <v>32.9</v>
          </cell>
          <cell r="DO22">
            <v>59</v>
          </cell>
          <cell r="DP22">
            <v>21</v>
          </cell>
          <cell r="DQ22">
            <v>35.6</v>
          </cell>
          <cell r="DR22">
            <v>769</v>
          </cell>
          <cell r="DS22">
            <v>100</v>
          </cell>
          <cell r="DT22">
            <v>13</v>
          </cell>
          <cell r="DU22">
            <v>363</v>
          </cell>
          <cell r="DV22">
            <v>241</v>
          </cell>
          <cell r="DW22">
            <v>66.400000000000006</v>
          </cell>
          <cell r="DX22">
            <v>680</v>
          </cell>
          <cell r="DY22">
            <v>226</v>
          </cell>
          <cell r="DZ22">
            <v>33.200000000000003</v>
          </cell>
          <cell r="EA22">
            <v>60</v>
          </cell>
          <cell r="EB22">
            <v>21</v>
          </cell>
          <cell r="EC22">
            <v>35</v>
          </cell>
          <cell r="ED22">
            <v>772</v>
          </cell>
          <cell r="EE22">
            <v>104</v>
          </cell>
          <cell r="EF22">
            <v>13.5</v>
          </cell>
          <cell r="EG22">
            <v>365</v>
          </cell>
          <cell r="EH22">
            <v>236</v>
          </cell>
          <cell r="EI22">
            <v>64.7</v>
          </cell>
          <cell r="EJ22">
            <v>749</v>
          </cell>
          <cell r="EK22">
            <v>228</v>
          </cell>
          <cell r="EL22">
            <v>30.4</v>
          </cell>
          <cell r="EM22">
            <v>57</v>
          </cell>
          <cell r="EN22">
            <v>21</v>
          </cell>
          <cell r="EO22">
            <v>36.799999999999997</v>
          </cell>
          <cell r="EP22">
            <v>767</v>
          </cell>
          <cell r="EQ22">
            <v>95</v>
          </cell>
          <cell r="ER22">
            <v>12.4</v>
          </cell>
          <cell r="ES22">
            <v>362</v>
          </cell>
          <cell r="ET22">
            <v>245</v>
          </cell>
          <cell r="EU22">
            <v>67.7</v>
          </cell>
          <cell r="EV22">
            <v>682</v>
          </cell>
          <cell r="EW22">
            <v>233</v>
          </cell>
          <cell r="EX22">
            <v>34.200000000000003</v>
          </cell>
          <cell r="EY22">
            <v>61</v>
          </cell>
          <cell r="EZ22">
            <v>21</v>
          </cell>
          <cell r="FA22">
            <v>34.4</v>
          </cell>
          <cell r="FB22">
            <v>772</v>
          </cell>
          <cell r="FC22">
            <v>104</v>
          </cell>
          <cell r="FD22">
            <v>13.5</v>
          </cell>
          <cell r="FE22">
            <v>361</v>
          </cell>
          <cell r="FF22">
            <v>255</v>
          </cell>
          <cell r="FG22">
            <v>70.599999999999994</v>
          </cell>
          <cell r="FH22">
            <v>675</v>
          </cell>
          <cell r="FI22">
            <v>260</v>
          </cell>
          <cell r="FJ22">
            <v>38.5</v>
          </cell>
          <cell r="FK22">
            <v>61</v>
          </cell>
          <cell r="FL22">
            <v>19</v>
          </cell>
          <cell r="FM22">
            <v>31.1</v>
          </cell>
          <cell r="FN22">
            <v>768</v>
          </cell>
          <cell r="FO22">
            <v>112</v>
          </cell>
          <cell r="FP22">
            <v>14.6</v>
          </cell>
          <cell r="FQ22">
            <v>796</v>
          </cell>
          <cell r="FR22">
            <v>227</v>
          </cell>
          <cell r="FS22">
            <v>28.51758793969849</v>
          </cell>
          <cell r="FT22">
            <v>360</v>
          </cell>
          <cell r="FU22">
            <v>254</v>
          </cell>
          <cell r="FV22">
            <v>70.599999999999994</v>
          </cell>
          <cell r="FW22">
            <v>677</v>
          </cell>
          <cell r="FX22">
            <v>265</v>
          </cell>
          <cell r="FY22">
            <v>39.1</v>
          </cell>
          <cell r="FZ22">
            <v>63</v>
          </cell>
          <cell r="GA22">
            <v>20</v>
          </cell>
          <cell r="GB22">
            <v>31.7</v>
          </cell>
          <cell r="GC22">
            <v>771</v>
          </cell>
          <cell r="GD22">
            <v>119</v>
          </cell>
          <cell r="GE22">
            <v>15.4</v>
          </cell>
          <cell r="GF22">
            <v>798</v>
          </cell>
          <cell r="GG22">
            <v>236</v>
          </cell>
          <cell r="GH22">
            <v>29.573934837092729</v>
          </cell>
          <cell r="GI22">
            <v>360</v>
          </cell>
          <cell r="GJ22">
            <v>255</v>
          </cell>
          <cell r="GK22">
            <v>70.8</v>
          </cell>
          <cell r="GL22">
            <v>691</v>
          </cell>
          <cell r="GM22">
            <v>271</v>
          </cell>
          <cell r="GN22">
            <v>39.200000000000003</v>
          </cell>
          <cell r="GO22">
            <v>60</v>
          </cell>
          <cell r="GP22">
            <v>20</v>
          </cell>
          <cell r="GQ22">
            <v>33.299999999999997</v>
          </cell>
          <cell r="GR22">
            <v>773</v>
          </cell>
          <cell r="GS22">
            <v>175</v>
          </cell>
          <cell r="GT22">
            <v>22.6</v>
          </cell>
          <cell r="GU22">
            <v>797</v>
          </cell>
          <cell r="GV22">
            <v>238</v>
          </cell>
          <cell r="GW22">
            <v>29.861982434127981</v>
          </cell>
          <cell r="GX22">
            <v>360</v>
          </cell>
          <cell r="GY22">
            <v>256</v>
          </cell>
          <cell r="GZ22">
            <v>71.099999999999994</v>
          </cell>
          <cell r="HA22">
            <v>692</v>
          </cell>
          <cell r="HB22">
            <v>272</v>
          </cell>
          <cell r="HC22">
            <v>39.299999999999997</v>
          </cell>
          <cell r="HD22">
            <v>60</v>
          </cell>
          <cell r="HE22">
            <v>21</v>
          </cell>
          <cell r="HF22">
            <v>35</v>
          </cell>
          <cell r="HG22">
            <v>773</v>
          </cell>
          <cell r="HH22">
            <v>223</v>
          </cell>
          <cell r="HI22">
            <v>28.8</v>
          </cell>
          <cell r="HJ22">
            <v>797</v>
          </cell>
          <cell r="HK22">
            <v>240</v>
          </cell>
          <cell r="HL22">
            <v>30.112923462986195</v>
          </cell>
          <cell r="HM22">
            <v>358</v>
          </cell>
          <cell r="HN22">
            <v>256</v>
          </cell>
          <cell r="HO22">
            <v>71.5</v>
          </cell>
          <cell r="HP22">
            <v>691</v>
          </cell>
          <cell r="HQ22">
            <v>273</v>
          </cell>
          <cell r="HR22">
            <v>39.5</v>
          </cell>
          <cell r="HS22">
            <v>60</v>
          </cell>
          <cell r="HT22">
            <v>19</v>
          </cell>
          <cell r="HU22">
            <v>31.7</v>
          </cell>
          <cell r="HV22">
            <v>774</v>
          </cell>
          <cell r="HW22">
            <v>228</v>
          </cell>
          <cell r="HX22">
            <v>29.5</v>
          </cell>
          <cell r="HY22">
            <v>797</v>
          </cell>
          <cell r="HZ22">
            <v>242</v>
          </cell>
          <cell r="IA22">
            <v>30.363864491844417</v>
          </cell>
          <cell r="IB22">
            <v>359</v>
          </cell>
          <cell r="IC22">
            <v>257</v>
          </cell>
          <cell r="ID22">
            <v>71.599999999999994</v>
          </cell>
          <cell r="IE22">
            <v>758</v>
          </cell>
          <cell r="IF22">
            <v>290</v>
          </cell>
          <cell r="IG22">
            <v>38.299999999999997</v>
          </cell>
          <cell r="IH22">
            <v>63</v>
          </cell>
          <cell r="II22">
            <v>19</v>
          </cell>
          <cell r="IJ22">
            <v>30.2</v>
          </cell>
          <cell r="IK22">
            <v>775</v>
          </cell>
          <cell r="IL22">
            <v>232</v>
          </cell>
          <cell r="IM22">
            <v>29.9</v>
          </cell>
          <cell r="IN22">
            <v>796</v>
          </cell>
          <cell r="IO22">
            <v>246</v>
          </cell>
          <cell r="IP22">
            <v>30.904522613065328</v>
          </cell>
          <cell r="IQ22">
            <v>360</v>
          </cell>
          <cell r="IR22">
            <v>245</v>
          </cell>
          <cell r="IS22">
            <v>68.099999999999994</v>
          </cell>
          <cell r="IT22">
            <v>682</v>
          </cell>
          <cell r="IU22">
            <v>234</v>
          </cell>
          <cell r="IV22">
            <v>34.299999999999997</v>
          </cell>
          <cell r="IW22">
            <v>61</v>
          </cell>
          <cell r="IX22">
            <v>21</v>
          </cell>
          <cell r="IY22">
            <v>34.4</v>
          </cell>
          <cell r="IZ22">
            <v>768</v>
          </cell>
          <cell r="JA22">
            <v>105</v>
          </cell>
          <cell r="JB22">
            <v>13.7</v>
          </cell>
          <cell r="JC22">
            <v>795</v>
          </cell>
          <cell r="JD22">
            <v>158</v>
          </cell>
          <cell r="JE22">
            <v>19.874213836477988</v>
          </cell>
        </row>
        <row r="23">
          <cell r="B23" t="str">
            <v>B86032</v>
          </cell>
          <cell r="C23" t="str">
            <v>Chevin Medical Practice</v>
          </cell>
          <cell r="D23" t="str">
            <v>Otley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4860</v>
          </cell>
          <cell r="R23">
            <v>179</v>
          </cell>
          <cell r="S23">
            <v>3.7</v>
          </cell>
          <cell r="T23">
            <v>4567</v>
          </cell>
          <cell r="U23">
            <v>13</v>
          </cell>
          <cell r="V23">
            <v>0.3</v>
          </cell>
          <cell r="W23">
            <v>84</v>
          </cell>
          <cell r="X23">
            <v>0</v>
          </cell>
          <cell r="Y23">
            <v>0</v>
          </cell>
          <cell r="Z23">
            <v>1719</v>
          </cell>
          <cell r="AA23">
            <v>7</v>
          </cell>
          <cell r="AB23">
            <v>0.4</v>
          </cell>
          <cell r="AC23">
            <v>4858</v>
          </cell>
          <cell r="AD23">
            <v>1047</v>
          </cell>
          <cell r="AE23">
            <v>21.6</v>
          </cell>
          <cell r="AF23">
            <v>4563</v>
          </cell>
          <cell r="AG23">
            <v>26</v>
          </cell>
          <cell r="AH23">
            <v>0.6</v>
          </cell>
          <cell r="AI23">
            <v>83</v>
          </cell>
          <cell r="AJ23">
            <v>0</v>
          </cell>
          <cell r="AK23">
            <v>0</v>
          </cell>
          <cell r="AL23">
            <v>1719</v>
          </cell>
          <cell r="AM23">
            <v>8</v>
          </cell>
          <cell r="AN23">
            <v>0.5</v>
          </cell>
          <cell r="AO23">
            <v>4865</v>
          </cell>
          <cell r="AP23">
            <v>2003</v>
          </cell>
          <cell r="AQ23">
            <v>41.2</v>
          </cell>
          <cell r="AR23">
            <v>4563</v>
          </cell>
          <cell r="AS23">
            <v>65</v>
          </cell>
          <cell r="AT23">
            <v>1.4</v>
          </cell>
          <cell r="AU23">
            <v>83</v>
          </cell>
          <cell r="AV23">
            <v>3</v>
          </cell>
          <cell r="AW23">
            <v>3.6</v>
          </cell>
          <cell r="AX23">
            <v>1723</v>
          </cell>
          <cell r="AY23">
            <v>31</v>
          </cell>
          <cell r="AZ23">
            <v>1.8</v>
          </cell>
          <cell r="BA23">
            <v>4857</v>
          </cell>
          <cell r="BB23">
            <v>2246</v>
          </cell>
          <cell r="BC23">
            <v>46.2</v>
          </cell>
          <cell r="BD23">
            <v>4551</v>
          </cell>
          <cell r="BE23">
            <v>232</v>
          </cell>
          <cell r="BF23">
            <v>5.0999999999999996</v>
          </cell>
          <cell r="BG23">
            <v>83</v>
          </cell>
          <cell r="BH23">
            <v>10</v>
          </cell>
          <cell r="BI23">
            <v>12</v>
          </cell>
          <cell r="BJ23">
            <v>1721</v>
          </cell>
          <cell r="BK23">
            <v>75</v>
          </cell>
          <cell r="BL23">
            <v>4.4000000000000004</v>
          </cell>
          <cell r="BM23">
            <v>4855</v>
          </cell>
          <cell r="BN23">
            <v>2340</v>
          </cell>
          <cell r="BO23">
            <v>48.2</v>
          </cell>
          <cell r="BP23">
            <v>4553</v>
          </cell>
          <cell r="BQ23">
            <v>440</v>
          </cell>
          <cell r="BR23">
            <v>9.6999999999999993</v>
          </cell>
          <cell r="BS23">
            <v>88</v>
          </cell>
          <cell r="BT23">
            <v>20</v>
          </cell>
          <cell r="BU23">
            <v>22.7</v>
          </cell>
          <cell r="BV23">
            <v>1721</v>
          </cell>
          <cell r="BW23">
            <v>166</v>
          </cell>
          <cell r="BX23">
            <v>9.6</v>
          </cell>
          <cell r="BY23">
            <v>4848</v>
          </cell>
          <cell r="BZ23">
            <v>3155</v>
          </cell>
          <cell r="CA23">
            <v>65.099999999999994</v>
          </cell>
          <cell r="CB23">
            <v>2434</v>
          </cell>
          <cell r="CC23">
            <v>432</v>
          </cell>
          <cell r="CD23">
            <v>17.7</v>
          </cell>
          <cell r="CE23">
            <v>85</v>
          </cell>
          <cell r="CF23">
            <v>26</v>
          </cell>
          <cell r="CG23">
            <v>30.6</v>
          </cell>
          <cell r="CH23">
            <v>1728</v>
          </cell>
          <cell r="CI23">
            <v>330</v>
          </cell>
          <cell r="CJ23">
            <v>19.100000000000001</v>
          </cell>
          <cell r="CK23">
            <v>4846</v>
          </cell>
          <cell r="CL23">
            <v>3840</v>
          </cell>
          <cell r="CM23">
            <v>79.2</v>
          </cell>
          <cell r="CN23">
            <v>2292</v>
          </cell>
          <cell r="CO23">
            <v>453</v>
          </cell>
          <cell r="CP23">
            <v>19.8</v>
          </cell>
          <cell r="CQ23">
            <v>91</v>
          </cell>
          <cell r="CR23">
            <v>28</v>
          </cell>
          <cell r="CS23">
            <v>30.8</v>
          </cell>
          <cell r="CT23">
            <v>1727</v>
          </cell>
          <cell r="CU23">
            <v>600</v>
          </cell>
          <cell r="CV23">
            <v>34.700000000000003</v>
          </cell>
          <cell r="CW23">
            <v>4846</v>
          </cell>
          <cell r="CX23">
            <v>3876</v>
          </cell>
          <cell r="CY23">
            <v>80</v>
          </cell>
          <cell r="CZ23">
            <v>2117</v>
          </cell>
          <cell r="DA23">
            <v>459</v>
          </cell>
          <cell r="DB23">
            <v>21.7</v>
          </cell>
          <cell r="DC23">
            <v>92</v>
          </cell>
          <cell r="DD23">
            <v>29</v>
          </cell>
          <cell r="DE23">
            <v>31.5</v>
          </cell>
          <cell r="DF23">
            <v>1725</v>
          </cell>
          <cell r="DG23">
            <v>770</v>
          </cell>
          <cell r="DH23">
            <v>44.6</v>
          </cell>
          <cell r="DI23">
            <v>4845</v>
          </cell>
          <cell r="DJ23">
            <v>3912</v>
          </cell>
          <cell r="DK23">
            <v>80.7</v>
          </cell>
          <cell r="DL23">
            <v>2122</v>
          </cell>
          <cell r="DM23">
            <v>471</v>
          </cell>
          <cell r="DN23">
            <v>22.2</v>
          </cell>
          <cell r="DO23">
            <v>97</v>
          </cell>
          <cell r="DP23">
            <v>29</v>
          </cell>
          <cell r="DQ23">
            <v>29.9</v>
          </cell>
          <cell r="DR23">
            <v>1728</v>
          </cell>
          <cell r="DS23">
            <v>821</v>
          </cell>
          <cell r="DT23">
            <v>47.5</v>
          </cell>
          <cell r="DU23">
            <v>4839</v>
          </cell>
          <cell r="DV23">
            <v>3969</v>
          </cell>
          <cell r="DW23">
            <v>82</v>
          </cell>
          <cell r="DX23">
            <v>2124</v>
          </cell>
          <cell r="DY23">
            <v>658</v>
          </cell>
          <cell r="DZ23">
            <v>31</v>
          </cell>
          <cell r="EA23">
            <v>102</v>
          </cell>
          <cell r="EB23">
            <v>44</v>
          </cell>
          <cell r="EC23">
            <v>43.1</v>
          </cell>
          <cell r="ED23">
            <v>1732</v>
          </cell>
          <cell r="EE23">
            <v>1082</v>
          </cell>
          <cell r="EF23">
            <v>62.5</v>
          </cell>
          <cell r="EG23">
            <v>4846</v>
          </cell>
          <cell r="EH23">
            <v>3840</v>
          </cell>
          <cell r="EI23">
            <v>79.2</v>
          </cell>
          <cell r="EJ23">
            <v>2292</v>
          </cell>
          <cell r="EK23">
            <v>453</v>
          </cell>
          <cell r="EL23">
            <v>19.8</v>
          </cell>
          <cell r="EM23">
            <v>91</v>
          </cell>
          <cell r="EN23">
            <v>28</v>
          </cell>
          <cell r="EO23">
            <v>30.8</v>
          </cell>
          <cell r="EP23">
            <v>1727</v>
          </cell>
          <cell r="EQ23">
            <v>600</v>
          </cell>
          <cell r="ER23">
            <v>34.700000000000003</v>
          </cell>
          <cell r="ES23">
            <v>4828</v>
          </cell>
          <cell r="ET23">
            <v>4045</v>
          </cell>
          <cell r="EU23">
            <v>83.8</v>
          </cell>
          <cell r="EV23">
            <v>2129</v>
          </cell>
          <cell r="EW23">
            <v>813</v>
          </cell>
          <cell r="EX23">
            <v>38.200000000000003</v>
          </cell>
          <cell r="EY23">
            <v>103</v>
          </cell>
          <cell r="EZ23">
            <v>53</v>
          </cell>
          <cell r="FA23">
            <v>51.5</v>
          </cell>
          <cell r="FB23">
            <v>1733</v>
          </cell>
          <cell r="FC23">
            <v>1116</v>
          </cell>
          <cell r="FD23">
            <v>64.400000000000006</v>
          </cell>
          <cell r="FE23">
            <v>4824</v>
          </cell>
          <cell r="FF23">
            <v>4090</v>
          </cell>
          <cell r="FG23">
            <v>84.8</v>
          </cell>
          <cell r="FH23">
            <v>2067</v>
          </cell>
          <cell r="FI23">
            <v>905</v>
          </cell>
          <cell r="FJ23">
            <v>43.8</v>
          </cell>
          <cell r="FK23">
            <v>109</v>
          </cell>
          <cell r="FL23">
            <v>57</v>
          </cell>
          <cell r="FM23">
            <v>52.3</v>
          </cell>
          <cell r="FN23">
            <v>1734</v>
          </cell>
          <cell r="FO23">
            <v>1189</v>
          </cell>
          <cell r="FP23">
            <v>68.599999999999994</v>
          </cell>
          <cell r="FQ23">
            <v>4308</v>
          </cell>
          <cell r="FR23">
            <v>801</v>
          </cell>
          <cell r="FS23">
            <v>18.593314763231199</v>
          </cell>
          <cell r="FT23">
            <v>4824</v>
          </cell>
          <cell r="FU23">
            <v>4138</v>
          </cell>
          <cell r="FV23">
            <v>85.8</v>
          </cell>
          <cell r="FW23">
            <v>2068</v>
          </cell>
          <cell r="FX23">
            <v>1088</v>
          </cell>
          <cell r="FY23">
            <v>52.6</v>
          </cell>
          <cell r="FZ23">
            <v>110</v>
          </cell>
          <cell r="GA23">
            <v>60</v>
          </cell>
          <cell r="GB23">
            <v>54.5</v>
          </cell>
          <cell r="GC23">
            <v>1739</v>
          </cell>
          <cell r="GD23">
            <v>1199</v>
          </cell>
          <cell r="GE23">
            <v>68.900000000000006</v>
          </cell>
          <cell r="GF23">
            <v>4309</v>
          </cell>
          <cell r="GG23">
            <v>1644</v>
          </cell>
          <cell r="GH23">
            <v>38.152703643536782</v>
          </cell>
          <cell r="GI23">
            <v>4821</v>
          </cell>
          <cell r="GJ23">
            <v>4156</v>
          </cell>
          <cell r="GK23">
            <v>86.2</v>
          </cell>
          <cell r="GL23">
            <v>2139</v>
          </cell>
          <cell r="GM23">
            <v>1142</v>
          </cell>
          <cell r="GN23">
            <v>53.4</v>
          </cell>
          <cell r="GO23">
            <v>110</v>
          </cell>
          <cell r="GP23">
            <v>63</v>
          </cell>
          <cell r="GQ23">
            <v>57.3</v>
          </cell>
          <cell r="GR23">
            <v>1739</v>
          </cell>
          <cell r="GS23">
            <v>1211</v>
          </cell>
          <cell r="GT23">
            <v>69.599999999999994</v>
          </cell>
          <cell r="GU23">
            <v>4314</v>
          </cell>
          <cell r="GV23">
            <v>1703</v>
          </cell>
          <cell r="GW23">
            <v>39.476124246638847</v>
          </cell>
          <cell r="GX23">
            <v>4824</v>
          </cell>
          <cell r="GY23">
            <v>4160</v>
          </cell>
          <cell r="GZ23">
            <v>86.2</v>
          </cell>
          <cell r="HA23">
            <v>2140</v>
          </cell>
          <cell r="HB23">
            <v>1144</v>
          </cell>
          <cell r="HC23">
            <v>53.5</v>
          </cell>
          <cell r="HD23">
            <v>112</v>
          </cell>
          <cell r="HE23">
            <v>63</v>
          </cell>
          <cell r="HF23">
            <v>56.3</v>
          </cell>
          <cell r="HG23">
            <v>1739</v>
          </cell>
          <cell r="HH23">
            <v>1213</v>
          </cell>
          <cell r="HI23">
            <v>69.8</v>
          </cell>
          <cell r="HJ23">
            <v>4313</v>
          </cell>
          <cell r="HK23">
            <v>1705</v>
          </cell>
          <cell r="HL23">
            <v>39.531648504521215</v>
          </cell>
          <cell r="HM23">
            <v>4820</v>
          </cell>
          <cell r="HN23">
            <v>4157</v>
          </cell>
          <cell r="HO23">
            <v>86.2</v>
          </cell>
          <cell r="HP23">
            <v>2141</v>
          </cell>
          <cell r="HQ23">
            <v>1150</v>
          </cell>
          <cell r="HR23">
            <v>53.7</v>
          </cell>
          <cell r="HS23">
            <v>112</v>
          </cell>
          <cell r="HT23">
            <v>63</v>
          </cell>
          <cell r="HU23">
            <v>56.3</v>
          </cell>
          <cell r="HV23">
            <v>1739</v>
          </cell>
          <cell r="HW23">
            <v>1215</v>
          </cell>
          <cell r="HX23">
            <v>69.900000000000006</v>
          </cell>
          <cell r="HY23">
            <v>4314</v>
          </cell>
          <cell r="HZ23">
            <v>1714</v>
          </cell>
          <cell r="IA23">
            <v>39.7311080203987</v>
          </cell>
          <cell r="IB23">
            <v>4815</v>
          </cell>
          <cell r="IC23">
            <v>4156</v>
          </cell>
          <cell r="ID23">
            <v>86.3</v>
          </cell>
          <cell r="IE23">
            <v>2344</v>
          </cell>
          <cell r="IF23">
            <v>1225</v>
          </cell>
          <cell r="IG23">
            <v>52.3</v>
          </cell>
          <cell r="IH23">
            <v>115</v>
          </cell>
          <cell r="II23">
            <v>64</v>
          </cell>
          <cell r="IJ23">
            <v>55.7</v>
          </cell>
          <cell r="IK23">
            <v>1740</v>
          </cell>
          <cell r="IL23">
            <v>1347</v>
          </cell>
          <cell r="IM23">
            <v>77.400000000000006</v>
          </cell>
          <cell r="IN23">
            <v>4318</v>
          </cell>
          <cell r="IO23">
            <v>1765</v>
          </cell>
          <cell r="IP23">
            <v>40.875405280222324</v>
          </cell>
          <cell r="IQ23">
            <v>4828</v>
          </cell>
          <cell r="IR23">
            <v>4063</v>
          </cell>
          <cell r="IS23">
            <v>84.2</v>
          </cell>
          <cell r="IT23">
            <v>2131</v>
          </cell>
          <cell r="IU23">
            <v>821</v>
          </cell>
          <cell r="IV23">
            <v>38.5</v>
          </cell>
          <cell r="IW23">
            <v>104</v>
          </cell>
          <cell r="IX23">
            <v>53</v>
          </cell>
          <cell r="IY23">
            <v>51</v>
          </cell>
          <cell r="IZ23">
            <v>1733</v>
          </cell>
          <cell r="JA23">
            <v>1142</v>
          </cell>
          <cell r="JB23">
            <v>65.900000000000006</v>
          </cell>
          <cell r="JC23">
            <v>4307</v>
          </cell>
          <cell r="JD23">
            <v>670</v>
          </cell>
          <cell r="JE23">
            <v>15.55607151149292</v>
          </cell>
        </row>
        <row r="24">
          <cell r="B24" t="str">
            <v>B86642</v>
          </cell>
          <cell r="C24" t="str">
            <v>Church Street Surgery</v>
          </cell>
          <cell r="D24" t="str">
            <v>Middleton and Hunslet</v>
          </cell>
          <cell r="E24">
            <v>304</v>
          </cell>
          <cell r="F24">
            <v>25</v>
          </cell>
          <cell r="G24">
            <v>8.1999999999999993</v>
          </cell>
          <cell r="H24">
            <v>667</v>
          </cell>
          <cell r="I24">
            <v>13</v>
          </cell>
          <cell r="J24">
            <v>1.9</v>
          </cell>
          <cell r="K24">
            <v>32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304</v>
          </cell>
          <cell r="R24">
            <v>53</v>
          </cell>
          <cell r="S24">
            <v>17.399999999999999</v>
          </cell>
          <cell r="T24">
            <v>748</v>
          </cell>
          <cell r="U24">
            <v>33</v>
          </cell>
          <cell r="V24">
            <v>4.4000000000000004</v>
          </cell>
          <cell r="W24">
            <v>33</v>
          </cell>
          <cell r="X24">
            <v>0</v>
          </cell>
          <cell r="Y24">
            <v>0</v>
          </cell>
          <cell r="Z24">
            <v>275</v>
          </cell>
          <cell r="AA24">
            <v>1</v>
          </cell>
          <cell r="AB24">
            <v>0.4</v>
          </cell>
          <cell r="AC24">
            <v>304</v>
          </cell>
          <cell r="AD24">
            <v>81</v>
          </cell>
          <cell r="AE24">
            <v>26.6</v>
          </cell>
          <cell r="AF24">
            <v>751</v>
          </cell>
          <cell r="AG24">
            <v>47</v>
          </cell>
          <cell r="AH24">
            <v>6.3</v>
          </cell>
          <cell r="AI24">
            <v>34</v>
          </cell>
          <cell r="AJ24">
            <v>1</v>
          </cell>
          <cell r="AK24">
            <v>2.9</v>
          </cell>
          <cell r="AL24">
            <v>276</v>
          </cell>
          <cell r="AM24">
            <v>1</v>
          </cell>
          <cell r="AN24">
            <v>0.4</v>
          </cell>
          <cell r="AO24">
            <v>304</v>
          </cell>
          <cell r="AP24">
            <v>114</v>
          </cell>
          <cell r="AQ24">
            <v>37.5</v>
          </cell>
          <cell r="AR24">
            <v>751</v>
          </cell>
          <cell r="AS24">
            <v>70</v>
          </cell>
          <cell r="AT24">
            <v>9.3000000000000007</v>
          </cell>
          <cell r="AU24">
            <v>35</v>
          </cell>
          <cell r="AV24">
            <v>4</v>
          </cell>
          <cell r="AW24">
            <v>11.4</v>
          </cell>
          <cell r="AX24">
            <v>276</v>
          </cell>
          <cell r="AY24">
            <v>3</v>
          </cell>
          <cell r="AZ24">
            <v>1.1000000000000001</v>
          </cell>
          <cell r="BA24">
            <v>303</v>
          </cell>
          <cell r="BB24">
            <v>129</v>
          </cell>
          <cell r="BC24">
            <v>42.6</v>
          </cell>
          <cell r="BD24">
            <v>754</v>
          </cell>
          <cell r="BE24">
            <v>80</v>
          </cell>
          <cell r="BF24">
            <v>10.6</v>
          </cell>
          <cell r="BG24">
            <v>34</v>
          </cell>
          <cell r="BH24">
            <v>8</v>
          </cell>
          <cell r="BI24">
            <v>23.5</v>
          </cell>
          <cell r="BJ24">
            <v>277</v>
          </cell>
          <cell r="BK24">
            <v>4</v>
          </cell>
          <cell r="BL24">
            <v>1.4</v>
          </cell>
          <cell r="BM24">
            <v>300</v>
          </cell>
          <cell r="BN24">
            <v>169</v>
          </cell>
          <cell r="BO24">
            <v>56.3</v>
          </cell>
          <cell r="BP24">
            <v>754</v>
          </cell>
          <cell r="BQ24">
            <v>106</v>
          </cell>
          <cell r="BR24">
            <v>14.1</v>
          </cell>
          <cell r="BS24">
            <v>35</v>
          </cell>
          <cell r="BT24">
            <v>9</v>
          </cell>
          <cell r="BU24">
            <v>25.7</v>
          </cell>
          <cell r="BV24">
            <v>278</v>
          </cell>
          <cell r="BW24">
            <v>11</v>
          </cell>
          <cell r="BX24">
            <v>4</v>
          </cell>
          <cell r="BY24">
            <v>300</v>
          </cell>
          <cell r="BZ24">
            <v>191</v>
          </cell>
          <cell r="CA24">
            <v>63.7</v>
          </cell>
          <cell r="CB24">
            <v>509</v>
          </cell>
          <cell r="CC24">
            <v>132</v>
          </cell>
          <cell r="CD24">
            <v>25.9</v>
          </cell>
          <cell r="CE24">
            <v>37</v>
          </cell>
          <cell r="CF24">
            <v>10</v>
          </cell>
          <cell r="CG24">
            <v>27</v>
          </cell>
          <cell r="CH24">
            <v>279</v>
          </cell>
          <cell r="CI24">
            <v>13</v>
          </cell>
          <cell r="CJ24">
            <v>4.7</v>
          </cell>
          <cell r="CK24">
            <v>297</v>
          </cell>
          <cell r="CL24">
            <v>197</v>
          </cell>
          <cell r="CM24">
            <v>66.3</v>
          </cell>
          <cell r="CN24">
            <v>442</v>
          </cell>
          <cell r="CO24">
            <v>138</v>
          </cell>
          <cell r="CP24">
            <v>31.2</v>
          </cell>
          <cell r="CQ24">
            <v>37</v>
          </cell>
          <cell r="CR24">
            <v>10</v>
          </cell>
          <cell r="CS24">
            <v>27</v>
          </cell>
          <cell r="CT24">
            <v>281</v>
          </cell>
          <cell r="CU24">
            <v>19</v>
          </cell>
          <cell r="CV24">
            <v>6.8</v>
          </cell>
          <cell r="CW24">
            <v>293</v>
          </cell>
          <cell r="CX24">
            <v>202</v>
          </cell>
          <cell r="CY24">
            <v>68.900000000000006</v>
          </cell>
          <cell r="CZ24">
            <v>410</v>
          </cell>
          <cell r="DA24">
            <v>137</v>
          </cell>
          <cell r="DB24">
            <v>33.4</v>
          </cell>
          <cell r="DC24">
            <v>37</v>
          </cell>
          <cell r="DD24">
            <v>10</v>
          </cell>
          <cell r="DE24">
            <v>27</v>
          </cell>
          <cell r="DF24">
            <v>281</v>
          </cell>
          <cell r="DG24">
            <v>20</v>
          </cell>
          <cell r="DH24">
            <v>7.1</v>
          </cell>
          <cell r="DI24">
            <v>287</v>
          </cell>
          <cell r="DJ24">
            <v>206</v>
          </cell>
          <cell r="DK24">
            <v>71.8</v>
          </cell>
          <cell r="DL24">
            <v>412</v>
          </cell>
          <cell r="DM24">
            <v>143</v>
          </cell>
          <cell r="DN24">
            <v>34.700000000000003</v>
          </cell>
          <cell r="DO24">
            <v>39</v>
          </cell>
          <cell r="DP24">
            <v>10</v>
          </cell>
          <cell r="DQ24">
            <v>25.6</v>
          </cell>
          <cell r="DR24">
            <v>283</v>
          </cell>
          <cell r="DS24">
            <v>30</v>
          </cell>
          <cell r="DT24">
            <v>10.6</v>
          </cell>
          <cell r="DU24">
            <v>287</v>
          </cell>
          <cell r="DV24">
            <v>209</v>
          </cell>
          <cell r="DW24">
            <v>72.8</v>
          </cell>
          <cell r="DX24">
            <v>413</v>
          </cell>
          <cell r="DY24">
            <v>151</v>
          </cell>
          <cell r="DZ24">
            <v>36.6</v>
          </cell>
          <cell r="EA24">
            <v>39</v>
          </cell>
          <cell r="EB24">
            <v>12</v>
          </cell>
          <cell r="EC24">
            <v>30.8</v>
          </cell>
          <cell r="ED24">
            <v>283</v>
          </cell>
          <cell r="EE24">
            <v>30</v>
          </cell>
          <cell r="EF24">
            <v>10.6</v>
          </cell>
          <cell r="EG24">
            <v>297</v>
          </cell>
          <cell r="EH24">
            <v>197</v>
          </cell>
          <cell r="EI24">
            <v>66.3</v>
          </cell>
          <cell r="EJ24">
            <v>442</v>
          </cell>
          <cell r="EK24">
            <v>138</v>
          </cell>
          <cell r="EL24">
            <v>31.2</v>
          </cell>
          <cell r="EM24">
            <v>37</v>
          </cell>
          <cell r="EN24">
            <v>10</v>
          </cell>
          <cell r="EO24">
            <v>27</v>
          </cell>
          <cell r="EP24">
            <v>281</v>
          </cell>
          <cell r="EQ24">
            <v>19</v>
          </cell>
          <cell r="ER24">
            <v>6.8</v>
          </cell>
          <cell r="ES24">
            <v>287</v>
          </cell>
          <cell r="ET24">
            <v>213</v>
          </cell>
          <cell r="EU24">
            <v>74.2</v>
          </cell>
          <cell r="EV24">
            <v>416</v>
          </cell>
          <cell r="EW24">
            <v>158</v>
          </cell>
          <cell r="EX24">
            <v>38</v>
          </cell>
          <cell r="EY24">
            <v>40</v>
          </cell>
          <cell r="EZ24">
            <v>14</v>
          </cell>
          <cell r="FA24">
            <v>35</v>
          </cell>
          <cell r="FB24">
            <v>286</v>
          </cell>
          <cell r="FC24">
            <v>31</v>
          </cell>
          <cell r="FD24">
            <v>10.8</v>
          </cell>
          <cell r="FE24">
            <v>287</v>
          </cell>
          <cell r="FF24">
            <v>224</v>
          </cell>
          <cell r="FG24">
            <v>78</v>
          </cell>
          <cell r="FH24">
            <v>392</v>
          </cell>
          <cell r="FI24">
            <v>165</v>
          </cell>
          <cell r="FJ24">
            <v>42.1</v>
          </cell>
          <cell r="FK24">
            <v>41</v>
          </cell>
          <cell r="FL24">
            <v>14</v>
          </cell>
          <cell r="FM24">
            <v>34.1</v>
          </cell>
          <cell r="FN24">
            <v>286</v>
          </cell>
          <cell r="FO24">
            <v>35</v>
          </cell>
          <cell r="FP24">
            <v>12.2</v>
          </cell>
          <cell r="FQ24">
            <v>435</v>
          </cell>
          <cell r="FR24">
            <v>137</v>
          </cell>
          <cell r="FS24">
            <v>31.494252873563216</v>
          </cell>
          <cell r="FT24">
            <v>288</v>
          </cell>
          <cell r="FU24">
            <v>228</v>
          </cell>
          <cell r="FV24">
            <v>79.2</v>
          </cell>
          <cell r="FW24">
            <v>393</v>
          </cell>
          <cell r="FX24">
            <v>177</v>
          </cell>
          <cell r="FY24">
            <v>45</v>
          </cell>
          <cell r="FZ24">
            <v>42</v>
          </cell>
          <cell r="GA24">
            <v>13</v>
          </cell>
          <cell r="GB24">
            <v>31</v>
          </cell>
          <cell r="GC24">
            <v>286</v>
          </cell>
          <cell r="GD24">
            <v>36</v>
          </cell>
          <cell r="GE24">
            <v>12.6</v>
          </cell>
          <cell r="GF24">
            <v>437</v>
          </cell>
          <cell r="GG24">
            <v>146</v>
          </cell>
          <cell r="GH24">
            <v>33.409610983981693</v>
          </cell>
          <cell r="GI24">
            <v>287</v>
          </cell>
          <cell r="GJ24">
            <v>230</v>
          </cell>
          <cell r="GK24">
            <v>80.099999999999994</v>
          </cell>
          <cell r="GL24">
            <v>413</v>
          </cell>
          <cell r="GM24">
            <v>188</v>
          </cell>
          <cell r="GN24">
            <v>45.5</v>
          </cell>
          <cell r="GO24">
            <v>42</v>
          </cell>
          <cell r="GP24">
            <v>16</v>
          </cell>
          <cell r="GQ24">
            <v>38.1</v>
          </cell>
          <cell r="GR24">
            <v>288</v>
          </cell>
          <cell r="GS24">
            <v>48</v>
          </cell>
          <cell r="GT24">
            <v>16.7</v>
          </cell>
          <cell r="GU24">
            <v>437</v>
          </cell>
          <cell r="GV24">
            <v>161</v>
          </cell>
          <cell r="GW24">
            <v>36.84210526315789</v>
          </cell>
          <cell r="GX24">
            <v>287</v>
          </cell>
          <cell r="GY24">
            <v>230</v>
          </cell>
          <cell r="GZ24">
            <v>80.099999999999994</v>
          </cell>
          <cell r="HA24">
            <v>416</v>
          </cell>
          <cell r="HB24">
            <v>191</v>
          </cell>
          <cell r="HC24">
            <v>45.9</v>
          </cell>
          <cell r="HD24">
            <v>42</v>
          </cell>
          <cell r="HE24">
            <v>17</v>
          </cell>
          <cell r="HF24">
            <v>40.5</v>
          </cell>
          <cell r="HG24">
            <v>288</v>
          </cell>
          <cell r="HH24">
            <v>71</v>
          </cell>
          <cell r="HI24">
            <v>24.7</v>
          </cell>
          <cell r="HJ24">
            <v>437</v>
          </cell>
          <cell r="HK24">
            <v>162</v>
          </cell>
          <cell r="HL24">
            <v>37.070938215102977</v>
          </cell>
          <cell r="HM24">
            <v>287</v>
          </cell>
          <cell r="HN24">
            <v>230</v>
          </cell>
          <cell r="HO24">
            <v>80.099999999999994</v>
          </cell>
          <cell r="HP24">
            <v>418</v>
          </cell>
          <cell r="HQ24">
            <v>192</v>
          </cell>
          <cell r="HR24">
            <v>45.9</v>
          </cell>
          <cell r="HS24">
            <v>44</v>
          </cell>
          <cell r="HT24">
            <v>17</v>
          </cell>
          <cell r="HU24">
            <v>38.6</v>
          </cell>
          <cell r="HV24">
            <v>288</v>
          </cell>
          <cell r="HW24">
            <v>82</v>
          </cell>
          <cell r="HX24">
            <v>28.5</v>
          </cell>
          <cell r="HY24">
            <v>437</v>
          </cell>
          <cell r="HZ24">
            <v>163</v>
          </cell>
          <cell r="IA24">
            <v>37.299771167048057</v>
          </cell>
          <cell r="IB24">
            <v>287</v>
          </cell>
          <cell r="IC24">
            <v>233</v>
          </cell>
          <cell r="ID24">
            <v>81.2</v>
          </cell>
          <cell r="IE24">
            <v>454</v>
          </cell>
          <cell r="IF24">
            <v>210</v>
          </cell>
          <cell r="IG24">
            <v>46.3</v>
          </cell>
          <cell r="IH24">
            <v>43</v>
          </cell>
          <cell r="II24">
            <v>17</v>
          </cell>
          <cell r="IJ24">
            <v>39.5</v>
          </cell>
          <cell r="IK24">
            <v>290</v>
          </cell>
          <cell r="IL24">
            <v>87</v>
          </cell>
          <cell r="IM24">
            <v>30</v>
          </cell>
          <cell r="IN24">
            <v>435</v>
          </cell>
          <cell r="IO24">
            <v>187</v>
          </cell>
          <cell r="IP24">
            <v>42.988505747126439</v>
          </cell>
          <cell r="IQ24">
            <v>287</v>
          </cell>
          <cell r="IR24">
            <v>214</v>
          </cell>
          <cell r="IS24">
            <v>74.599999999999994</v>
          </cell>
          <cell r="IT24">
            <v>416</v>
          </cell>
          <cell r="IU24">
            <v>159</v>
          </cell>
          <cell r="IV24">
            <v>38.200000000000003</v>
          </cell>
          <cell r="IW24">
            <v>40</v>
          </cell>
          <cell r="IX24">
            <v>14</v>
          </cell>
          <cell r="IY24">
            <v>35</v>
          </cell>
          <cell r="IZ24">
            <v>286</v>
          </cell>
          <cell r="JA24">
            <v>31</v>
          </cell>
          <cell r="JB24">
            <v>10.8</v>
          </cell>
          <cell r="JC24">
            <v>436</v>
          </cell>
          <cell r="JD24">
            <v>133</v>
          </cell>
          <cell r="JE24">
            <v>30.504587155963304</v>
          </cell>
        </row>
        <row r="25">
          <cell r="B25" t="str">
            <v>B86002</v>
          </cell>
          <cell r="C25" t="str">
            <v>City View Medical Practice</v>
          </cell>
          <cell r="D25" t="str">
            <v>Beeston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1375</v>
          </cell>
          <cell r="R25">
            <v>113</v>
          </cell>
          <cell r="S25">
            <v>8.1999999999999993</v>
          </cell>
          <cell r="T25">
            <v>4187</v>
          </cell>
          <cell r="U25">
            <v>28</v>
          </cell>
          <cell r="V25">
            <v>0.7</v>
          </cell>
          <cell r="W25">
            <v>123</v>
          </cell>
          <cell r="X25">
            <v>0</v>
          </cell>
          <cell r="Y25">
            <v>0</v>
          </cell>
          <cell r="Z25">
            <v>2052</v>
          </cell>
          <cell r="AA25">
            <v>0</v>
          </cell>
          <cell r="AB25">
            <v>0</v>
          </cell>
          <cell r="AC25">
            <v>1369</v>
          </cell>
          <cell r="AD25">
            <v>171</v>
          </cell>
          <cell r="AE25">
            <v>12.5</v>
          </cell>
          <cell r="AF25">
            <v>4188</v>
          </cell>
          <cell r="AG25">
            <v>44</v>
          </cell>
          <cell r="AH25">
            <v>1.1000000000000001</v>
          </cell>
          <cell r="AI25">
            <v>125</v>
          </cell>
          <cell r="AJ25">
            <v>0</v>
          </cell>
          <cell r="AK25">
            <v>0</v>
          </cell>
          <cell r="AL25">
            <v>2052</v>
          </cell>
          <cell r="AM25">
            <v>0</v>
          </cell>
          <cell r="AN25">
            <v>0</v>
          </cell>
          <cell r="AO25">
            <v>1365</v>
          </cell>
          <cell r="AP25">
            <v>438</v>
          </cell>
          <cell r="AQ25">
            <v>32.1</v>
          </cell>
          <cell r="AR25">
            <v>4192</v>
          </cell>
          <cell r="AS25">
            <v>86</v>
          </cell>
          <cell r="AT25">
            <v>2.1</v>
          </cell>
          <cell r="AU25">
            <v>130</v>
          </cell>
          <cell r="AV25">
            <v>2</v>
          </cell>
          <cell r="AW25">
            <v>1.5</v>
          </cell>
          <cell r="AX25">
            <v>2071</v>
          </cell>
          <cell r="AY25">
            <v>0</v>
          </cell>
          <cell r="AZ25">
            <v>0</v>
          </cell>
          <cell r="BA25">
            <v>1365</v>
          </cell>
          <cell r="BB25">
            <v>532</v>
          </cell>
          <cell r="BC25">
            <v>39</v>
          </cell>
          <cell r="BD25">
            <v>4194</v>
          </cell>
          <cell r="BE25">
            <v>225</v>
          </cell>
          <cell r="BF25">
            <v>5.4</v>
          </cell>
          <cell r="BG25">
            <v>130</v>
          </cell>
          <cell r="BH25">
            <v>5</v>
          </cell>
          <cell r="BI25">
            <v>3.8</v>
          </cell>
          <cell r="BJ25">
            <v>2069</v>
          </cell>
          <cell r="BK25">
            <v>0</v>
          </cell>
          <cell r="BL25">
            <v>0</v>
          </cell>
          <cell r="BM25">
            <v>1363</v>
          </cell>
          <cell r="BN25">
            <v>633</v>
          </cell>
          <cell r="BO25">
            <v>46.4</v>
          </cell>
          <cell r="BP25">
            <v>4190</v>
          </cell>
          <cell r="BQ25">
            <v>270</v>
          </cell>
          <cell r="BR25">
            <v>6.4</v>
          </cell>
          <cell r="BS25">
            <v>132</v>
          </cell>
          <cell r="BT25">
            <v>11</v>
          </cell>
          <cell r="BU25">
            <v>8.3000000000000007</v>
          </cell>
          <cell r="BV25">
            <v>2068</v>
          </cell>
          <cell r="BW25">
            <v>0</v>
          </cell>
          <cell r="BX25">
            <v>0</v>
          </cell>
          <cell r="BY25">
            <v>1371</v>
          </cell>
          <cell r="BZ25">
            <v>678</v>
          </cell>
          <cell r="CA25">
            <v>49.5</v>
          </cell>
          <cell r="CB25">
            <v>2410</v>
          </cell>
          <cell r="CC25">
            <v>339</v>
          </cell>
          <cell r="CD25">
            <v>14.1</v>
          </cell>
          <cell r="CE25">
            <v>137</v>
          </cell>
          <cell r="CF25">
            <v>15</v>
          </cell>
          <cell r="CG25">
            <v>10.9</v>
          </cell>
          <cell r="CH25">
            <v>2070</v>
          </cell>
          <cell r="CI25">
            <v>4</v>
          </cell>
          <cell r="CJ25">
            <v>0.2</v>
          </cell>
          <cell r="CK25">
            <v>1369</v>
          </cell>
          <cell r="CL25">
            <v>690</v>
          </cell>
          <cell r="CM25">
            <v>50.4</v>
          </cell>
          <cell r="CN25">
            <v>2188</v>
          </cell>
          <cell r="CO25">
            <v>347</v>
          </cell>
          <cell r="CP25">
            <v>15.9</v>
          </cell>
          <cell r="CQ25">
            <v>144</v>
          </cell>
          <cell r="CR25">
            <v>17</v>
          </cell>
          <cell r="CS25">
            <v>11.8</v>
          </cell>
          <cell r="CT25">
            <v>2068</v>
          </cell>
          <cell r="CU25">
            <v>24</v>
          </cell>
          <cell r="CV25">
            <v>1.2</v>
          </cell>
          <cell r="CW25">
            <v>1367</v>
          </cell>
          <cell r="CX25">
            <v>808</v>
          </cell>
          <cell r="CY25">
            <v>59.1</v>
          </cell>
          <cell r="CZ25">
            <v>1960</v>
          </cell>
          <cell r="DA25">
            <v>386</v>
          </cell>
          <cell r="DB25">
            <v>19.7</v>
          </cell>
          <cell r="DC25">
            <v>141</v>
          </cell>
          <cell r="DD25">
            <v>19</v>
          </cell>
          <cell r="DE25">
            <v>13.5</v>
          </cell>
          <cell r="DF25">
            <v>2061</v>
          </cell>
          <cell r="DG25">
            <v>56</v>
          </cell>
          <cell r="DH25">
            <v>2.7</v>
          </cell>
          <cell r="DI25">
            <v>1372</v>
          </cell>
          <cell r="DJ25">
            <v>844</v>
          </cell>
          <cell r="DK25">
            <v>61.5</v>
          </cell>
          <cell r="DL25">
            <v>1961</v>
          </cell>
          <cell r="DM25">
            <v>485</v>
          </cell>
          <cell r="DN25">
            <v>24.7</v>
          </cell>
          <cell r="DO25">
            <v>145</v>
          </cell>
          <cell r="DP25">
            <v>23</v>
          </cell>
          <cell r="DQ25">
            <v>15.9</v>
          </cell>
          <cell r="DR25">
            <v>2060</v>
          </cell>
          <cell r="DS25">
            <v>102</v>
          </cell>
          <cell r="DT25">
            <v>5</v>
          </cell>
          <cell r="DU25">
            <v>1374</v>
          </cell>
          <cell r="DV25">
            <v>924</v>
          </cell>
          <cell r="DW25">
            <v>67.2</v>
          </cell>
          <cell r="DX25">
            <v>1947</v>
          </cell>
          <cell r="DY25">
            <v>539</v>
          </cell>
          <cell r="DZ25">
            <v>27.7</v>
          </cell>
          <cell r="EA25">
            <v>139</v>
          </cell>
          <cell r="EB25">
            <v>24</v>
          </cell>
          <cell r="EC25">
            <v>17.3</v>
          </cell>
          <cell r="ED25">
            <v>2043</v>
          </cell>
          <cell r="EE25">
            <v>113</v>
          </cell>
          <cell r="EF25">
            <v>5.5</v>
          </cell>
          <cell r="EG25">
            <v>1369</v>
          </cell>
          <cell r="EH25">
            <v>690</v>
          </cell>
          <cell r="EI25">
            <v>50.4</v>
          </cell>
          <cell r="EJ25">
            <v>2188</v>
          </cell>
          <cell r="EK25">
            <v>347</v>
          </cell>
          <cell r="EL25">
            <v>15.9</v>
          </cell>
          <cell r="EM25">
            <v>144</v>
          </cell>
          <cell r="EN25">
            <v>17</v>
          </cell>
          <cell r="EO25">
            <v>11.8</v>
          </cell>
          <cell r="EP25">
            <v>2068</v>
          </cell>
          <cell r="EQ25">
            <v>24</v>
          </cell>
          <cell r="ER25">
            <v>1.2</v>
          </cell>
          <cell r="ES25">
            <v>1373</v>
          </cell>
          <cell r="ET25">
            <v>941</v>
          </cell>
          <cell r="EU25">
            <v>68.5</v>
          </cell>
          <cell r="EV25">
            <v>1953</v>
          </cell>
          <cell r="EW25">
            <v>564</v>
          </cell>
          <cell r="EX25">
            <v>28.9</v>
          </cell>
          <cell r="EY25">
            <v>140</v>
          </cell>
          <cell r="EZ25">
            <v>28</v>
          </cell>
          <cell r="FA25">
            <v>20</v>
          </cell>
          <cell r="FB25">
            <v>2045</v>
          </cell>
          <cell r="FC25">
            <v>115</v>
          </cell>
          <cell r="FD25">
            <v>5.6</v>
          </cell>
          <cell r="FE25">
            <v>1375</v>
          </cell>
          <cell r="FF25">
            <v>965</v>
          </cell>
          <cell r="FG25">
            <v>70.2</v>
          </cell>
          <cell r="FH25">
            <v>1866</v>
          </cell>
          <cell r="FI25">
            <v>638</v>
          </cell>
          <cell r="FJ25">
            <v>34.200000000000003</v>
          </cell>
          <cell r="FK25">
            <v>150</v>
          </cell>
          <cell r="FL25">
            <v>38</v>
          </cell>
          <cell r="FM25">
            <v>25.3</v>
          </cell>
          <cell r="FN25">
            <v>2046</v>
          </cell>
          <cell r="FO25">
            <v>144</v>
          </cell>
          <cell r="FP25">
            <v>7</v>
          </cell>
          <cell r="FQ25">
            <v>2237</v>
          </cell>
          <cell r="FR25">
            <v>513</v>
          </cell>
          <cell r="FS25">
            <v>22.93249888243183</v>
          </cell>
          <cell r="FT25">
            <v>1370</v>
          </cell>
          <cell r="FU25">
            <v>984</v>
          </cell>
          <cell r="FV25">
            <v>71.8</v>
          </cell>
          <cell r="FW25">
            <v>1870</v>
          </cell>
          <cell r="FX25">
            <v>683</v>
          </cell>
          <cell r="FY25">
            <v>36.5</v>
          </cell>
          <cell r="FZ25">
            <v>153</v>
          </cell>
          <cell r="GA25">
            <v>42</v>
          </cell>
          <cell r="GB25">
            <v>27.5</v>
          </cell>
          <cell r="GC25">
            <v>2048</v>
          </cell>
          <cell r="GD25">
            <v>165</v>
          </cell>
          <cell r="GE25">
            <v>8.1</v>
          </cell>
          <cell r="GF25">
            <v>2234</v>
          </cell>
          <cell r="GG25">
            <v>580</v>
          </cell>
          <cell r="GH25">
            <v>25.962399283795882</v>
          </cell>
          <cell r="GI25">
            <v>1363</v>
          </cell>
          <cell r="GJ25">
            <v>997</v>
          </cell>
          <cell r="GK25">
            <v>73.099999999999994</v>
          </cell>
          <cell r="GL25">
            <v>1944</v>
          </cell>
          <cell r="GM25">
            <v>731</v>
          </cell>
          <cell r="GN25">
            <v>37.6</v>
          </cell>
          <cell r="GO25">
            <v>153</v>
          </cell>
          <cell r="GP25">
            <v>43</v>
          </cell>
          <cell r="GQ25">
            <v>28.1</v>
          </cell>
          <cell r="GR25">
            <v>2045</v>
          </cell>
          <cell r="GS25">
            <v>198</v>
          </cell>
          <cell r="GT25">
            <v>9.6999999999999993</v>
          </cell>
          <cell r="GU25">
            <v>2233</v>
          </cell>
          <cell r="GV25">
            <v>610</v>
          </cell>
          <cell r="GW25">
            <v>27.317510076130763</v>
          </cell>
          <cell r="GX25">
            <v>1363</v>
          </cell>
          <cell r="GY25">
            <v>997</v>
          </cell>
          <cell r="GZ25">
            <v>73.099999999999994</v>
          </cell>
          <cell r="HA25">
            <v>1941</v>
          </cell>
          <cell r="HB25">
            <v>734</v>
          </cell>
          <cell r="HC25">
            <v>37.799999999999997</v>
          </cell>
          <cell r="HD25">
            <v>155</v>
          </cell>
          <cell r="HE25">
            <v>44</v>
          </cell>
          <cell r="HF25">
            <v>28.4</v>
          </cell>
          <cell r="HG25">
            <v>2043</v>
          </cell>
          <cell r="HH25">
            <v>465</v>
          </cell>
          <cell r="HI25">
            <v>22.8</v>
          </cell>
          <cell r="HJ25">
            <v>2233</v>
          </cell>
          <cell r="HK25">
            <v>614</v>
          </cell>
          <cell r="HL25">
            <v>27.496641289744737</v>
          </cell>
          <cell r="HM25">
            <v>1363</v>
          </cell>
          <cell r="HN25">
            <v>998</v>
          </cell>
          <cell r="HO25">
            <v>73.2</v>
          </cell>
          <cell r="HP25">
            <v>1941</v>
          </cell>
          <cell r="HQ25">
            <v>739</v>
          </cell>
          <cell r="HR25">
            <v>38.1</v>
          </cell>
          <cell r="HS25">
            <v>155</v>
          </cell>
          <cell r="HT25">
            <v>44</v>
          </cell>
          <cell r="HU25">
            <v>28.4</v>
          </cell>
          <cell r="HV25">
            <v>2046</v>
          </cell>
          <cell r="HW25">
            <v>541</v>
          </cell>
          <cell r="HX25">
            <v>26.4</v>
          </cell>
          <cell r="HY25">
            <v>2236</v>
          </cell>
          <cell r="HZ25">
            <v>620</v>
          </cell>
          <cell r="IA25">
            <v>27.728085867620749</v>
          </cell>
          <cell r="IB25">
            <v>1356</v>
          </cell>
          <cell r="IC25">
            <v>995</v>
          </cell>
          <cell r="ID25">
            <v>73.400000000000006</v>
          </cell>
          <cell r="IE25">
            <v>2168</v>
          </cell>
          <cell r="IF25">
            <v>795</v>
          </cell>
          <cell r="IG25">
            <v>36.700000000000003</v>
          </cell>
          <cell r="IH25">
            <v>156</v>
          </cell>
          <cell r="II25">
            <v>48</v>
          </cell>
          <cell r="IJ25">
            <v>30.8</v>
          </cell>
          <cell r="IK25">
            <v>2045</v>
          </cell>
          <cell r="IL25">
            <v>620</v>
          </cell>
          <cell r="IM25">
            <v>30.3</v>
          </cell>
          <cell r="IN25">
            <v>2233</v>
          </cell>
          <cell r="IO25">
            <v>642</v>
          </cell>
          <cell r="IP25">
            <v>28.750559785042544</v>
          </cell>
          <cell r="IQ25">
            <v>1371</v>
          </cell>
          <cell r="IR25">
            <v>944</v>
          </cell>
          <cell r="IS25">
            <v>68.900000000000006</v>
          </cell>
          <cell r="IT25">
            <v>1952</v>
          </cell>
          <cell r="IU25">
            <v>568</v>
          </cell>
          <cell r="IV25">
            <v>29.1</v>
          </cell>
          <cell r="IW25">
            <v>142</v>
          </cell>
          <cell r="IX25">
            <v>30</v>
          </cell>
          <cell r="IY25">
            <v>21.1</v>
          </cell>
          <cell r="IZ25">
            <v>2045</v>
          </cell>
          <cell r="JA25">
            <v>115</v>
          </cell>
          <cell r="JB25">
            <v>5.6</v>
          </cell>
          <cell r="JC25">
            <v>2235</v>
          </cell>
          <cell r="JD25">
            <v>426</v>
          </cell>
          <cell r="JE25">
            <v>19.060402684563758</v>
          </cell>
        </row>
        <row r="26">
          <cell r="B26" t="str">
            <v>B86010</v>
          </cell>
          <cell r="C26" t="str">
            <v>Collingham Church View Surgery</v>
          </cell>
          <cell r="D26" t="str">
            <v>Wetherby</v>
          </cell>
          <cell r="E26">
            <v>2603</v>
          </cell>
          <cell r="F26">
            <v>10</v>
          </cell>
          <cell r="G26">
            <v>0.4</v>
          </cell>
          <cell r="H26">
            <v>2374</v>
          </cell>
          <cell r="I26">
            <v>0</v>
          </cell>
          <cell r="J26">
            <v>0</v>
          </cell>
          <cell r="K26">
            <v>39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2604</v>
          </cell>
          <cell r="R26">
            <v>39</v>
          </cell>
          <cell r="S26">
            <v>1.5</v>
          </cell>
          <cell r="T26">
            <v>2527</v>
          </cell>
          <cell r="U26">
            <v>10</v>
          </cell>
          <cell r="V26">
            <v>0.4</v>
          </cell>
          <cell r="W26">
            <v>41</v>
          </cell>
          <cell r="X26">
            <v>0</v>
          </cell>
          <cell r="Y26">
            <v>0</v>
          </cell>
          <cell r="Z26">
            <v>929</v>
          </cell>
          <cell r="AA26">
            <v>21</v>
          </cell>
          <cell r="AB26">
            <v>2.2999999999999998</v>
          </cell>
          <cell r="AC26">
            <v>2603</v>
          </cell>
          <cell r="AD26">
            <v>130</v>
          </cell>
          <cell r="AE26">
            <v>5</v>
          </cell>
          <cell r="AF26">
            <v>2530</v>
          </cell>
          <cell r="AG26">
            <v>15</v>
          </cell>
          <cell r="AH26">
            <v>0.6</v>
          </cell>
          <cell r="AI26">
            <v>40</v>
          </cell>
          <cell r="AJ26">
            <v>0</v>
          </cell>
          <cell r="AK26">
            <v>0</v>
          </cell>
          <cell r="AL26">
            <v>933</v>
          </cell>
          <cell r="AM26">
            <v>31</v>
          </cell>
          <cell r="AN26">
            <v>3.3</v>
          </cell>
          <cell r="AO26">
            <v>2604</v>
          </cell>
          <cell r="AP26">
            <v>239</v>
          </cell>
          <cell r="AQ26">
            <v>9.1999999999999993</v>
          </cell>
          <cell r="AR26">
            <v>2530</v>
          </cell>
          <cell r="AS26">
            <v>148</v>
          </cell>
          <cell r="AT26">
            <v>5.8</v>
          </cell>
          <cell r="AU26">
            <v>42</v>
          </cell>
          <cell r="AV26">
            <v>8</v>
          </cell>
          <cell r="AW26">
            <v>19</v>
          </cell>
          <cell r="AX26">
            <v>934</v>
          </cell>
          <cell r="AY26">
            <v>54</v>
          </cell>
          <cell r="AZ26">
            <v>5.8</v>
          </cell>
          <cell r="BA26">
            <v>2600</v>
          </cell>
          <cell r="BB26">
            <v>936</v>
          </cell>
          <cell r="BC26">
            <v>36</v>
          </cell>
          <cell r="BD26">
            <v>2531</v>
          </cell>
          <cell r="BE26">
            <v>210</v>
          </cell>
          <cell r="BF26">
            <v>8.3000000000000007</v>
          </cell>
          <cell r="BG26">
            <v>46</v>
          </cell>
          <cell r="BH26">
            <v>12</v>
          </cell>
          <cell r="BI26">
            <v>26.1</v>
          </cell>
          <cell r="BJ26">
            <v>939</v>
          </cell>
          <cell r="BK26">
            <v>94</v>
          </cell>
          <cell r="BL26">
            <v>10</v>
          </cell>
          <cell r="BM26">
            <v>2600</v>
          </cell>
          <cell r="BN26">
            <v>1650</v>
          </cell>
          <cell r="BO26">
            <v>63.5</v>
          </cell>
          <cell r="BP26">
            <v>2530</v>
          </cell>
          <cell r="BQ26">
            <v>263</v>
          </cell>
          <cell r="BR26">
            <v>10.4</v>
          </cell>
          <cell r="BS26">
            <v>48</v>
          </cell>
          <cell r="BT26">
            <v>19</v>
          </cell>
          <cell r="BU26">
            <v>39.6</v>
          </cell>
          <cell r="BV26">
            <v>936</v>
          </cell>
          <cell r="BW26">
            <v>227</v>
          </cell>
          <cell r="BX26">
            <v>24.3</v>
          </cell>
          <cell r="BY26">
            <v>2598</v>
          </cell>
          <cell r="BZ26">
            <v>1975</v>
          </cell>
          <cell r="CA26">
            <v>76</v>
          </cell>
          <cell r="CB26">
            <v>1212</v>
          </cell>
          <cell r="CC26">
            <v>249</v>
          </cell>
          <cell r="CD26">
            <v>20.5</v>
          </cell>
          <cell r="CE26">
            <v>50</v>
          </cell>
          <cell r="CF26">
            <v>21</v>
          </cell>
          <cell r="CG26">
            <v>42</v>
          </cell>
          <cell r="CH26">
            <v>937</v>
          </cell>
          <cell r="CI26">
            <v>329</v>
          </cell>
          <cell r="CJ26">
            <v>35.1</v>
          </cell>
          <cell r="CK26">
            <v>2598</v>
          </cell>
          <cell r="CL26">
            <v>2039</v>
          </cell>
          <cell r="CM26">
            <v>78.5</v>
          </cell>
          <cell r="CN26">
            <v>1028</v>
          </cell>
          <cell r="CO26">
            <v>255</v>
          </cell>
          <cell r="CP26">
            <v>24.8</v>
          </cell>
          <cell r="CQ26">
            <v>50</v>
          </cell>
          <cell r="CR26">
            <v>21</v>
          </cell>
          <cell r="CS26">
            <v>42</v>
          </cell>
          <cell r="CT26">
            <v>939</v>
          </cell>
          <cell r="CU26">
            <v>350</v>
          </cell>
          <cell r="CV26">
            <v>37.299999999999997</v>
          </cell>
          <cell r="CW26">
            <v>2595</v>
          </cell>
          <cell r="CX26">
            <v>2093</v>
          </cell>
          <cell r="CY26">
            <v>80.7</v>
          </cell>
          <cell r="CZ26">
            <v>985</v>
          </cell>
          <cell r="DA26">
            <v>254</v>
          </cell>
          <cell r="DB26">
            <v>25.8</v>
          </cell>
          <cell r="DC26">
            <v>46</v>
          </cell>
          <cell r="DD26">
            <v>20</v>
          </cell>
          <cell r="DE26">
            <v>43.5</v>
          </cell>
          <cell r="DF26">
            <v>941</v>
          </cell>
          <cell r="DG26">
            <v>390</v>
          </cell>
          <cell r="DH26">
            <v>41.4</v>
          </cell>
          <cell r="DI26">
            <v>2595</v>
          </cell>
          <cell r="DJ26">
            <v>2142</v>
          </cell>
          <cell r="DK26">
            <v>82.5</v>
          </cell>
          <cell r="DL26">
            <v>990</v>
          </cell>
          <cell r="DM26">
            <v>337</v>
          </cell>
          <cell r="DN26">
            <v>34</v>
          </cell>
          <cell r="DO26">
            <v>48</v>
          </cell>
          <cell r="DP26">
            <v>24</v>
          </cell>
          <cell r="DQ26">
            <v>50</v>
          </cell>
          <cell r="DR26">
            <v>941</v>
          </cell>
          <cell r="DS26">
            <v>454</v>
          </cell>
          <cell r="DT26">
            <v>48.2</v>
          </cell>
          <cell r="DU26">
            <v>2593</v>
          </cell>
          <cell r="DV26">
            <v>2213</v>
          </cell>
          <cell r="DW26">
            <v>85.3</v>
          </cell>
          <cell r="DX26">
            <v>991</v>
          </cell>
          <cell r="DY26">
            <v>446</v>
          </cell>
          <cell r="DZ26">
            <v>45</v>
          </cell>
          <cell r="EA26">
            <v>48</v>
          </cell>
          <cell r="EB26">
            <v>25</v>
          </cell>
          <cell r="EC26">
            <v>52.1</v>
          </cell>
          <cell r="ED26">
            <v>940</v>
          </cell>
          <cell r="EE26">
            <v>457</v>
          </cell>
          <cell r="EF26">
            <v>48.6</v>
          </cell>
          <cell r="EG26">
            <v>2598</v>
          </cell>
          <cell r="EH26">
            <v>2039</v>
          </cell>
          <cell r="EI26">
            <v>78.5</v>
          </cell>
          <cell r="EJ26">
            <v>1028</v>
          </cell>
          <cell r="EK26">
            <v>255</v>
          </cell>
          <cell r="EL26">
            <v>24.8</v>
          </cell>
          <cell r="EM26">
            <v>50</v>
          </cell>
          <cell r="EN26">
            <v>21</v>
          </cell>
          <cell r="EO26">
            <v>42</v>
          </cell>
          <cell r="EP26">
            <v>939</v>
          </cell>
          <cell r="EQ26">
            <v>350</v>
          </cell>
          <cell r="ER26">
            <v>37.299999999999997</v>
          </cell>
          <cell r="ES26">
            <v>2595</v>
          </cell>
          <cell r="ET26">
            <v>2244</v>
          </cell>
          <cell r="EU26">
            <v>86.5</v>
          </cell>
          <cell r="EV26">
            <v>995</v>
          </cell>
          <cell r="EW26">
            <v>472</v>
          </cell>
          <cell r="EX26">
            <v>47.4</v>
          </cell>
          <cell r="EY26">
            <v>50</v>
          </cell>
          <cell r="EZ26">
            <v>30</v>
          </cell>
          <cell r="FA26">
            <v>60</v>
          </cell>
          <cell r="FB26">
            <v>943</v>
          </cell>
          <cell r="FC26">
            <v>469</v>
          </cell>
          <cell r="FD26">
            <v>49.7</v>
          </cell>
          <cell r="FE26">
            <v>2592</v>
          </cell>
          <cell r="FF26">
            <v>2271</v>
          </cell>
          <cell r="FG26">
            <v>87.6</v>
          </cell>
          <cell r="FH26">
            <v>969</v>
          </cell>
          <cell r="FI26">
            <v>481</v>
          </cell>
          <cell r="FJ26">
            <v>49.6</v>
          </cell>
          <cell r="FK26">
            <v>49</v>
          </cell>
          <cell r="FL26">
            <v>30</v>
          </cell>
          <cell r="FM26">
            <v>61.2</v>
          </cell>
          <cell r="FN26">
            <v>943</v>
          </cell>
          <cell r="FO26">
            <v>484</v>
          </cell>
          <cell r="FP26">
            <v>51.3</v>
          </cell>
          <cell r="FQ26">
            <v>2170</v>
          </cell>
          <cell r="FR26">
            <v>453</v>
          </cell>
          <cell r="FS26">
            <v>20.875576036866359</v>
          </cell>
          <cell r="FT26">
            <v>2588</v>
          </cell>
          <cell r="FU26">
            <v>2285</v>
          </cell>
          <cell r="FV26">
            <v>88.3</v>
          </cell>
          <cell r="FW26">
            <v>972</v>
          </cell>
          <cell r="FX26">
            <v>556</v>
          </cell>
          <cell r="FY26">
            <v>57.2</v>
          </cell>
          <cell r="FZ26">
            <v>50</v>
          </cell>
          <cell r="GA26">
            <v>31</v>
          </cell>
          <cell r="GB26">
            <v>62</v>
          </cell>
          <cell r="GC26">
            <v>943</v>
          </cell>
          <cell r="GD26">
            <v>521</v>
          </cell>
          <cell r="GE26">
            <v>55.2</v>
          </cell>
          <cell r="GF26">
            <v>2169</v>
          </cell>
          <cell r="GG26">
            <v>976</v>
          </cell>
          <cell r="GH26">
            <v>44.997694790225914</v>
          </cell>
          <cell r="GI26">
            <v>2589</v>
          </cell>
          <cell r="GJ26">
            <v>2290</v>
          </cell>
          <cell r="GK26">
            <v>88.5</v>
          </cell>
          <cell r="GL26">
            <v>980</v>
          </cell>
          <cell r="GM26">
            <v>576</v>
          </cell>
          <cell r="GN26">
            <v>58.8</v>
          </cell>
          <cell r="GO26">
            <v>49</v>
          </cell>
          <cell r="GP26">
            <v>30</v>
          </cell>
          <cell r="GQ26">
            <v>61.2</v>
          </cell>
          <cell r="GR26">
            <v>943</v>
          </cell>
          <cell r="GS26">
            <v>625</v>
          </cell>
          <cell r="GT26">
            <v>66.3</v>
          </cell>
          <cell r="GU26">
            <v>2169</v>
          </cell>
          <cell r="GV26">
            <v>997</v>
          </cell>
          <cell r="GW26">
            <v>45.965882895343476</v>
          </cell>
          <cell r="GX26">
            <v>2590</v>
          </cell>
          <cell r="GY26">
            <v>2293</v>
          </cell>
          <cell r="GZ26">
            <v>88.5</v>
          </cell>
          <cell r="HA26">
            <v>980</v>
          </cell>
          <cell r="HB26">
            <v>582</v>
          </cell>
          <cell r="HC26">
            <v>59.4</v>
          </cell>
          <cell r="HD26">
            <v>49</v>
          </cell>
          <cell r="HE26">
            <v>31</v>
          </cell>
          <cell r="HF26">
            <v>63.3</v>
          </cell>
          <cell r="HG26">
            <v>943</v>
          </cell>
          <cell r="HH26">
            <v>630</v>
          </cell>
          <cell r="HI26">
            <v>66.8</v>
          </cell>
          <cell r="HJ26">
            <v>2174</v>
          </cell>
          <cell r="HK26">
            <v>1005</v>
          </cell>
          <cell r="HL26">
            <v>46.228150873965042</v>
          </cell>
          <cell r="HM26">
            <v>2588</v>
          </cell>
          <cell r="HN26">
            <v>2297</v>
          </cell>
          <cell r="HO26">
            <v>88.8</v>
          </cell>
          <cell r="HP26">
            <v>983</v>
          </cell>
          <cell r="HQ26">
            <v>593</v>
          </cell>
          <cell r="HR26">
            <v>60.3</v>
          </cell>
          <cell r="HS26">
            <v>53</v>
          </cell>
          <cell r="HT26">
            <v>34</v>
          </cell>
          <cell r="HU26">
            <v>64.2</v>
          </cell>
          <cell r="HV26">
            <v>944</v>
          </cell>
          <cell r="HW26">
            <v>786</v>
          </cell>
          <cell r="HX26">
            <v>83.3</v>
          </cell>
          <cell r="HY26">
            <v>2174</v>
          </cell>
          <cell r="HZ26">
            <v>1019</v>
          </cell>
          <cell r="IA26">
            <v>46.872125114995399</v>
          </cell>
          <cell r="IB26">
            <v>2583</v>
          </cell>
          <cell r="IC26">
            <v>2295</v>
          </cell>
          <cell r="ID26">
            <v>88.9</v>
          </cell>
          <cell r="IE26">
            <v>1039</v>
          </cell>
          <cell r="IF26">
            <v>615</v>
          </cell>
          <cell r="IG26">
            <v>59.2</v>
          </cell>
          <cell r="IH26">
            <v>54</v>
          </cell>
          <cell r="II26">
            <v>35</v>
          </cell>
          <cell r="IJ26">
            <v>64.8</v>
          </cell>
          <cell r="IK26">
            <v>944</v>
          </cell>
          <cell r="IL26">
            <v>793</v>
          </cell>
          <cell r="IM26">
            <v>84</v>
          </cell>
          <cell r="IN26">
            <v>2174</v>
          </cell>
          <cell r="IO26">
            <v>1039</v>
          </cell>
          <cell r="IP26">
            <v>47.792088316467343</v>
          </cell>
          <cell r="IQ26">
            <v>2595</v>
          </cell>
          <cell r="IR26">
            <v>2257</v>
          </cell>
          <cell r="IS26">
            <v>87</v>
          </cell>
          <cell r="IT26">
            <v>995</v>
          </cell>
          <cell r="IU26">
            <v>474</v>
          </cell>
          <cell r="IV26">
            <v>47.6</v>
          </cell>
          <cell r="IW26">
            <v>51</v>
          </cell>
          <cell r="IX26">
            <v>31</v>
          </cell>
          <cell r="IY26">
            <v>60.8</v>
          </cell>
          <cell r="IZ26">
            <v>943</v>
          </cell>
          <cell r="JA26">
            <v>472</v>
          </cell>
          <cell r="JB26">
            <v>50.1</v>
          </cell>
          <cell r="JC26">
            <v>2171</v>
          </cell>
          <cell r="JD26">
            <v>411</v>
          </cell>
          <cell r="JE26">
            <v>18.931368033164439</v>
          </cell>
        </row>
        <row r="27">
          <cell r="B27" t="str">
            <v>B86075</v>
          </cell>
          <cell r="C27" t="str">
            <v>Colton Mill Medical Centre</v>
          </cell>
          <cell r="D27" t="str">
            <v>Crossgates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2340</v>
          </cell>
          <cell r="R27">
            <v>64</v>
          </cell>
          <cell r="S27">
            <v>2.7</v>
          </cell>
          <cell r="T27">
            <v>3644</v>
          </cell>
          <cell r="U27">
            <v>14</v>
          </cell>
          <cell r="V27">
            <v>0.4</v>
          </cell>
          <cell r="W27">
            <v>67</v>
          </cell>
          <cell r="X27">
            <v>0</v>
          </cell>
          <cell r="Y27">
            <v>0</v>
          </cell>
          <cell r="Z27">
            <v>1473</v>
          </cell>
          <cell r="AA27">
            <v>4</v>
          </cell>
          <cell r="AB27">
            <v>0.3</v>
          </cell>
          <cell r="AC27">
            <v>2340</v>
          </cell>
          <cell r="AD27">
            <v>328</v>
          </cell>
          <cell r="AE27">
            <v>14</v>
          </cell>
          <cell r="AF27">
            <v>3650</v>
          </cell>
          <cell r="AG27">
            <v>24</v>
          </cell>
          <cell r="AH27">
            <v>0.7</v>
          </cell>
          <cell r="AI27">
            <v>64</v>
          </cell>
          <cell r="AJ27">
            <v>0</v>
          </cell>
          <cell r="AK27">
            <v>0</v>
          </cell>
          <cell r="AL27">
            <v>1474</v>
          </cell>
          <cell r="AM27">
            <v>109</v>
          </cell>
          <cell r="AN27">
            <v>7.4</v>
          </cell>
          <cell r="AO27">
            <v>2341</v>
          </cell>
          <cell r="AP27">
            <v>1005</v>
          </cell>
          <cell r="AQ27">
            <v>42.9</v>
          </cell>
          <cell r="AR27">
            <v>3655</v>
          </cell>
          <cell r="AS27">
            <v>67</v>
          </cell>
          <cell r="AT27">
            <v>1.8</v>
          </cell>
          <cell r="AU27">
            <v>66</v>
          </cell>
          <cell r="AV27">
            <v>4</v>
          </cell>
          <cell r="AW27">
            <v>6.1</v>
          </cell>
          <cell r="AX27">
            <v>1471</v>
          </cell>
          <cell r="AY27">
            <v>111</v>
          </cell>
          <cell r="AZ27">
            <v>7.5</v>
          </cell>
          <cell r="BA27">
            <v>2336</v>
          </cell>
          <cell r="BB27">
            <v>1208</v>
          </cell>
          <cell r="BC27">
            <v>51.7</v>
          </cell>
          <cell r="BD27">
            <v>3653</v>
          </cell>
          <cell r="BE27">
            <v>96</v>
          </cell>
          <cell r="BF27">
            <v>2.6</v>
          </cell>
          <cell r="BG27">
            <v>67</v>
          </cell>
          <cell r="BH27">
            <v>7</v>
          </cell>
          <cell r="BI27">
            <v>10.4</v>
          </cell>
          <cell r="BJ27">
            <v>1471</v>
          </cell>
          <cell r="BK27">
            <v>113</v>
          </cell>
          <cell r="BL27">
            <v>7.7</v>
          </cell>
          <cell r="BM27">
            <v>2332</v>
          </cell>
          <cell r="BN27">
            <v>1503</v>
          </cell>
          <cell r="BO27">
            <v>64.5</v>
          </cell>
          <cell r="BP27">
            <v>3655</v>
          </cell>
          <cell r="BQ27">
            <v>286</v>
          </cell>
          <cell r="BR27">
            <v>7.8</v>
          </cell>
          <cell r="BS27">
            <v>66</v>
          </cell>
          <cell r="BT27">
            <v>9</v>
          </cell>
          <cell r="BU27">
            <v>13.6</v>
          </cell>
          <cell r="BV27">
            <v>1471</v>
          </cell>
          <cell r="BW27">
            <v>140</v>
          </cell>
          <cell r="BX27">
            <v>9.5</v>
          </cell>
          <cell r="BY27">
            <v>2330</v>
          </cell>
          <cell r="BZ27">
            <v>1574</v>
          </cell>
          <cell r="CA27">
            <v>67.599999999999994</v>
          </cell>
          <cell r="CB27">
            <v>2439</v>
          </cell>
          <cell r="CC27">
            <v>319</v>
          </cell>
          <cell r="CD27">
            <v>13.1</v>
          </cell>
          <cell r="CE27">
            <v>70</v>
          </cell>
          <cell r="CF27">
            <v>12</v>
          </cell>
          <cell r="CG27">
            <v>17.100000000000001</v>
          </cell>
          <cell r="CH27">
            <v>1473</v>
          </cell>
          <cell r="CI27">
            <v>151</v>
          </cell>
          <cell r="CJ27">
            <v>10.3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1470</v>
          </cell>
          <cell r="CU27">
            <v>172</v>
          </cell>
          <cell r="CV27">
            <v>11.7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1470</v>
          </cell>
          <cell r="DG27">
            <v>225</v>
          </cell>
          <cell r="DH27">
            <v>15.3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1470</v>
          </cell>
          <cell r="DS27">
            <v>267</v>
          </cell>
          <cell r="DT27">
            <v>18.2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1470</v>
          </cell>
          <cell r="EE27">
            <v>288</v>
          </cell>
          <cell r="EF27">
            <v>19.600000000000001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1470</v>
          </cell>
          <cell r="EQ27">
            <v>172</v>
          </cell>
          <cell r="ER27">
            <v>11.7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1469</v>
          </cell>
          <cell r="FC27">
            <v>304</v>
          </cell>
          <cell r="FD27">
            <v>20.7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1465</v>
          </cell>
          <cell r="FO27">
            <v>470</v>
          </cell>
          <cell r="FP27">
            <v>32.1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1465</v>
          </cell>
          <cell r="GD27">
            <v>646</v>
          </cell>
          <cell r="GE27">
            <v>44.1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1462</v>
          </cell>
          <cell r="GS27">
            <v>756</v>
          </cell>
          <cell r="GT27">
            <v>51.7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1461</v>
          </cell>
          <cell r="HH27">
            <v>850</v>
          </cell>
          <cell r="HI27">
            <v>58.2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1464</v>
          </cell>
          <cell r="HW27">
            <v>856</v>
          </cell>
          <cell r="HX27">
            <v>58.5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1465</v>
          </cell>
          <cell r="IL27">
            <v>884</v>
          </cell>
          <cell r="IM27">
            <v>60.3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  <cell r="IU27">
            <v>0</v>
          </cell>
          <cell r="IV27">
            <v>0</v>
          </cell>
          <cell r="IW27">
            <v>0</v>
          </cell>
          <cell r="IX27">
            <v>0</v>
          </cell>
          <cell r="IY27">
            <v>0</v>
          </cell>
          <cell r="IZ27">
            <v>1466</v>
          </cell>
          <cell r="JA27">
            <v>327</v>
          </cell>
          <cell r="JB27">
            <v>22.3</v>
          </cell>
          <cell r="JC27">
            <v>0</v>
          </cell>
          <cell r="JD27">
            <v>0</v>
          </cell>
          <cell r="JE27">
            <v>0</v>
          </cell>
        </row>
        <row r="28">
          <cell r="B28" t="str">
            <v>B86103</v>
          </cell>
          <cell r="C28" t="str">
            <v>Conway Medical Centre</v>
          </cell>
          <cell r="D28" t="str">
            <v>Burmantofts, Harehills and Richmond Hill</v>
          </cell>
          <cell r="E28">
            <v>190</v>
          </cell>
          <cell r="F28">
            <v>3</v>
          </cell>
          <cell r="G28">
            <v>1.6</v>
          </cell>
          <cell r="H28">
            <v>755</v>
          </cell>
          <cell r="I28">
            <v>5</v>
          </cell>
          <cell r="J28">
            <v>0.7</v>
          </cell>
          <cell r="K28">
            <v>31</v>
          </cell>
          <cell r="L28">
            <v>1</v>
          </cell>
          <cell r="M28">
            <v>3.2</v>
          </cell>
          <cell r="N28">
            <v>0</v>
          </cell>
          <cell r="O28">
            <v>0</v>
          </cell>
          <cell r="P28">
            <v>0</v>
          </cell>
          <cell r="Q28">
            <v>190</v>
          </cell>
          <cell r="R28">
            <v>46</v>
          </cell>
          <cell r="S28">
            <v>24.2</v>
          </cell>
          <cell r="T28">
            <v>846</v>
          </cell>
          <cell r="U28">
            <v>29</v>
          </cell>
          <cell r="V28">
            <v>3.4</v>
          </cell>
          <cell r="W28">
            <v>30</v>
          </cell>
          <cell r="X28">
            <v>4</v>
          </cell>
          <cell r="Y28">
            <v>13.3</v>
          </cell>
          <cell r="Z28">
            <v>496</v>
          </cell>
          <cell r="AA28">
            <v>4</v>
          </cell>
          <cell r="AB28">
            <v>0.8</v>
          </cell>
          <cell r="AC28">
            <v>190</v>
          </cell>
          <cell r="AD28">
            <v>50</v>
          </cell>
          <cell r="AE28">
            <v>26.3</v>
          </cell>
          <cell r="AF28">
            <v>844</v>
          </cell>
          <cell r="AG28">
            <v>33</v>
          </cell>
          <cell r="AH28">
            <v>3.9</v>
          </cell>
          <cell r="AI28">
            <v>31</v>
          </cell>
          <cell r="AJ28">
            <v>4</v>
          </cell>
          <cell r="AK28">
            <v>12.9</v>
          </cell>
          <cell r="AL28">
            <v>496</v>
          </cell>
          <cell r="AM28">
            <v>11</v>
          </cell>
          <cell r="AN28">
            <v>2.2000000000000002</v>
          </cell>
          <cell r="AO28">
            <v>189</v>
          </cell>
          <cell r="AP28">
            <v>73</v>
          </cell>
          <cell r="AQ28">
            <v>38.6</v>
          </cell>
          <cell r="AR28">
            <v>844</v>
          </cell>
          <cell r="AS28">
            <v>75</v>
          </cell>
          <cell r="AT28">
            <v>8.9</v>
          </cell>
          <cell r="AU28">
            <v>31</v>
          </cell>
          <cell r="AV28">
            <v>6</v>
          </cell>
          <cell r="AW28">
            <v>19.399999999999999</v>
          </cell>
          <cell r="AX28">
            <v>493</v>
          </cell>
          <cell r="AY28">
            <v>17</v>
          </cell>
          <cell r="AZ28">
            <v>3.4</v>
          </cell>
          <cell r="BA28">
            <v>189</v>
          </cell>
          <cell r="BB28">
            <v>79</v>
          </cell>
          <cell r="BC28">
            <v>41.8</v>
          </cell>
          <cell r="BD28">
            <v>847</v>
          </cell>
          <cell r="BE28">
            <v>90</v>
          </cell>
          <cell r="BF28">
            <v>10.6</v>
          </cell>
          <cell r="BG28">
            <v>32</v>
          </cell>
          <cell r="BH28">
            <v>7</v>
          </cell>
          <cell r="BI28">
            <v>21.9</v>
          </cell>
          <cell r="BJ28">
            <v>496</v>
          </cell>
          <cell r="BK28">
            <v>17</v>
          </cell>
          <cell r="BL28">
            <v>3.4</v>
          </cell>
          <cell r="BM28">
            <v>189</v>
          </cell>
          <cell r="BN28">
            <v>95</v>
          </cell>
          <cell r="BO28">
            <v>50.3</v>
          </cell>
          <cell r="BP28">
            <v>846</v>
          </cell>
          <cell r="BQ28">
            <v>126</v>
          </cell>
          <cell r="BR28">
            <v>14.9</v>
          </cell>
          <cell r="BS28">
            <v>35</v>
          </cell>
          <cell r="BT28">
            <v>7</v>
          </cell>
          <cell r="BU28">
            <v>20</v>
          </cell>
          <cell r="BV28">
            <v>498</v>
          </cell>
          <cell r="BW28">
            <v>22</v>
          </cell>
          <cell r="BX28">
            <v>4.4000000000000004</v>
          </cell>
          <cell r="BY28">
            <v>189</v>
          </cell>
          <cell r="BZ28">
            <v>99</v>
          </cell>
          <cell r="CA28">
            <v>52.4</v>
          </cell>
          <cell r="CB28">
            <v>572</v>
          </cell>
          <cell r="CC28">
            <v>130</v>
          </cell>
          <cell r="CD28">
            <v>22.7</v>
          </cell>
          <cell r="CE28">
            <v>36</v>
          </cell>
          <cell r="CF28">
            <v>7</v>
          </cell>
          <cell r="CG28">
            <v>19.399999999999999</v>
          </cell>
          <cell r="CH28">
            <v>496</v>
          </cell>
          <cell r="CI28">
            <v>27</v>
          </cell>
          <cell r="CJ28">
            <v>5.4</v>
          </cell>
          <cell r="CK28">
            <v>188</v>
          </cell>
          <cell r="CL28">
            <v>99</v>
          </cell>
          <cell r="CM28">
            <v>52.7</v>
          </cell>
          <cell r="CN28">
            <v>474</v>
          </cell>
          <cell r="CO28">
            <v>134</v>
          </cell>
          <cell r="CP28">
            <v>28.3</v>
          </cell>
          <cell r="CQ28">
            <v>36</v>
          </cell>
          <cell r="CR28">
            <v>9</v>
          </cell>
          <cell r="CS28">
            <v>25</v>
          </cell>
          <cell r="CT28">
            <v>500</v>
          </cell>
          <cell r="CU28">
            <v>31</v>
          </cell>
          <cell r="CV28">
            <v>6.2</v>
          </cell>
          <cell r="CW28">
            <v>188</v>
          </cell>
          <cell r="CX28">
            <v>100</v>
          </cell>
          <cell r="CY28">
            <v>53.2</v>
          </cell>
          <cell r="CZ28">
            <v>438</v>
          </cell>
          <cell r="DA28">
            <v>138</v>
          </cell>
          <cell r="DB28">
            <v>31.5</v>
          </cell>
          <cell r="DC28">
            <v>36</v>
          </cell>
          <cell r="DD28">
            <v>10</v>
          </cell>
          <cell r="DE28">
            <v>27.8</v>
          </cell>
          <cell r="DF28">
            <v>500</v>
          </cell>
          <cell r="DG28">
            <v>33</v>
          </cell>
          <cell r="DH28">
            <v>6.6</v>
          </cell>
          <cell r="DI28">
            <v>188</v>
          </cell>
          <cell r="DJ28">
            <v>99</v>
          </cell>
          <cell r="DK28">
            <v>52.7</v>
          </cell>
          <cell r="DL28">
            <v>442</v>
          </cell>
          <cell r="DM28">
            <v>141</v>
          </cell>
          <cell r="DN28">
            <v>31.9</v>
          </cell>
          <cell r="DO28">
            <v>35</v>
          </cell>
          <cell r="DP28">
            <v>8</v>
          </cell>
          <cell r="DQ28">
            <v>22.9</v>
          </cell>
          <cell r="DR28">
            <v>500</v>
          </cell>
          <cell r="DS28">
            <v>39</v>
          </cell>
          <cell r="DT28">
            <v>7.8</v>
          </cell>
          <cell r="DU28">
            <v>188</v>
          </cell>
          <cell r="DV28">
            <v>102</v>
          </cell>
          <cell r="DW28">
            <v>54.3</v>
          </cell>
          <cell r="DX28">
            <v>443</v>
          </cell>
          <cell r="DY28">
            <v>145</v>
          </cell>
          <cell r="DZ28">
            <v>32.700000000000003</v>
          </cell>
          <cell r="EA28">
            <v>36</v>
          </cell>
          <cell r="EB28">
            <v>9</v>
          </cell>
          <cell r="EC28">
            <v>25</v>
          </cell>
          <cell r="ED28">
            <v>502</v>
          </cell>
          <cell r="EE28">
            <v>41</v>
          </cell>
          <cell r="EF28">
            <v>8.1999999999999993</v>
          </cell>
          <cell r="EG28">
            <v>188</v>
          </cell>
          <cell r="EH28">
            <v>99</v>
          </cell>
          <cell r="EI28">
            <v>52.7</v>
          </cell>
          <cell r="EJ28">
            <v>474</v>
          </cell>
          <cell r="EK28">
            <v>134</v>
          </cell>
          <cell r="EL28">
            <v>28.3</v>
          </cell>
          <cell r="EM28">
            <v>36</v>
          </cell>
          <cell r="EN28">
            <v>9</v>
          </cell>
          <cell r="EO28">
            <v>25</v>
          </cell>
          <cell r="EP28">
            <v>500</v>
          </cell>
          <cell r="EQ28">
            <v>31</v>
          </cell>
          <cell r="ER28">
            <v>6.2</v>
          </cell>
          <cell r="ES28">
            <v>188</v>
          </cell>
          <cell r="ET28">
            <v>102</v>
          </cell>
          <cell r="EU28">
            <v>54.3</v>
          </cell>
          <cell r="EV28">
            <v>444</v>
          </cell>
          <cell r="EW28">
            <v>151</v>
          </cell>
          <cell r="EX28">
            <v>34</v>
          </cell>
          <cell r="EY28">
            <v>36</v>
          </cell>
          <cell r="EZ28">
            <v>10</v>
          </cell>
          <cell r="FA28">
            <v>27.8</v>
          </cell>
          <cell r="FB28">
            <v>502</v>
          </cell>
          <cell r="FC28">
            <v>42</v>
          </cell>
          <cell r="FD28">
            <v>8.4</v>
          </cell>
          <cell r="FE28">
            <v>188</v>
          </cell>
          <cell r="FF28">
            <v>102</v>
          </cell>
          <cell r="FG28">
            <v>54.3</v>
          </cell>
          <cell r="FH28">
            <v>439</v>
          </cell>
          <cell r="FI28">
            <v>160</v>
          </cell>
          <cell r="FJ28">
            <v>36.4</v>
          </cell>
          <cell r="FK28">
            <v>35</v>
          </cell>
          <cell r="FL28">
            <v>10</v>
          </cell>
          <cell r="FM28">
            <v>28.6</v>
          </cell>
          <cell r="FN28">
            <v>503</v>
          </cell>
          <cell r="FO28">
            <v>46</v>
          </cell>
          <cell r="FP28">
            <v>9.1</v>
          </cell>
          <cell r="FQ28">
            <v>402</v>
          </cell>
          <cell r="FR28">
            <v>88</v>
          </cell>
          <cell r="FS28">
            <v>21.890547263681594</v>
          </cell>
          <cell r="FT28">
            <v>188</v>
          </cell>
          <cell r="FU28">
            <v>103</v>
          </cell>
          <cell r="FV28">
            <v>54.8</v>
          </cell>
          <cell r="FW28">
            <v>439</v>
          </cell>
          <cell r="FX28">
            <v>166</v>
          </cell>
          <cell r="FY28">
            <v>37.799999999999997</v>
          </cell>
          <cell r="FZ28">
            <v>35</v>
          </cell>
          <cell r="GA28">
            <v>9</v>
          </cell>
          <cell r="GB28">
            <v>25.7</v>
          </cell>
          <cell r="GC28">
            <v>503</v>
          </cell>
          <cell r="GD28">
            <v>48</v>
          </cell>
          <cell r="GE28">
            <v>9.5</v>
          </cell>
          <cell r="GF28">
            <v>402</v>
          </cell>
          <cell r="GG28">
            <v>95</v>
          </cell>
          <cell r="GH28">
            <v>23.631840796019901</v>
          </cell>
          <cell r="GI28">
            <v>188</v>
          </cell>
          <cell r="GJ28">
            <v>103</v>
          </cell>
          <cell r="GK28">
            <v>54.8</v>
          </cell>
          <cell r="GL28">
            <v>454</v>
          </cell>
          <cell r="GM28">
            <v>172</v>
          </cell>
          <cell r="GN28">
            <v>37.9</v>
          </cell>
          <cell r="GO28">
            <v>33</v>
          </cell>
          <cell r="GP28">
            <v>8</v>
          </cell>
          <cell r="GQ28">
            <v>24.2</v>
          </cell>
          <cell r="GR28">
            <v>504</v>
          </cell>
          <cell r="GS28">
            <v>72</v>
          </cell>
          <cell r="GT28">
            <v>14.3</v>
          </cell>
          <cell r="GU28">
            <v>403</v>
          </cell>
          <cell r="GV28">
            <v>99</v>
          </cell>
          <cell r="GW28">
            <v>24.565756823821339</v>
          </cell>
          <cell r="GX28">
            <v>188</v>
          </cell>
          <cell r="GY28">
            <v>103</v>
          </cell>
          <cell r="GZ28">
            <v>54.8</v>
          </cell>
          <cell r="HA28">
            <v>455</v>
          </cell>
          <cell r="HB28">
            <v>175</v>
          </cell>
          <cell r="HC28">
            <v>38.5</v>
          </cell>
          <cell r="HD28">
            <v>32</v>
          </cell>
          <cell r="HE28">
            <v>7</v>
          </cell>
          <cell r="HF28">
            <v>21.9</v>
          </cell>
          <cell r="HG28">
            <v>504</v>
          </cell>
          <cell r="HH28">
            <v>102</v>
          </cell>
          <cell r="HI28">
            <v>20.2</v>
          </cell>
          <cell r="HJ28">
            <v>404</v>
          </cell>
          <cell r="HK28">
            <v>100</v>
          </cell>
          <cell r="HL28">
            <v>24.752475247524753</v>
          </cell>
          <cell r="HM28">
            <v>188</v>
          </cell>
          <cell r="HN28">
            <v>103</v>
          </cell>
          <cell r="HO28">
            <v>54.8</v>
          </cell>
          <cell r="HP28">
            <v>459</v>
          </cell>
          <cell r="HQ28">
            <v>177</v>
          </cell>
          <cell r="HR28">
            <v>38.6</v>
          </cell>
          <cell r="HS28">
            <v>34</v>
          </cell>
          <cell r="HT28">
            <v>7</v>
          </cell>
          <cell r="HU28">
            <v>20.6</v>
          </cell>
          <cell r="HV28">
            <v>504</v>
          </cell>
          <cell r="HW28">
            <v>104</v>
          </cell>
          <cell r="HX28">
            <v>20.6</v>
          </cell>
          <cell r="HY28">
            <v>407</v>
          </cell>
          <cell r="HZ28">
            <v>101</v>
          </cell>
          <cell r="IA28">
            <v>24.815724815724817</v>
          </cell>
          <cell r="IB28">
            <v>188</v>
          </cell>
          <cell r="IC28">
            <v>103</v>
          </cell>
          <cell r="ID28">
            <v>54.8</v>
          </cell>
          <cell r="IE28">
            <v>498</v>
          </cell>
          <cell r="IF28">
            <v>183</v>
          </cell>
          <cell r="IG28">
            <v>36.700000000000003</v>
          </cell>
          <cell r="IH28">
            <v>36</v>
          </cell>
          <cell r="II28">
            <v>8</v>
          </cell>
          <cell r="IJ28">
            <v>22.2</v>
          </cell>
          <cell r="IK28">
            <v>504</v>
          </cell>
          <cell r="IL28">
            <v>107</v>
          </cell>
          <cell r="IM28">
            <v>21.2</v>
          </cell>
          <cell r="IN28">
            <v>406</v>
          </cell>
          <cell r="IO28">
            <v>105</v>
          </cell>
          <cell r="IP28">
            <v>25.862068965517242</v>
          </cell>
          <cell r="IQ28">
            <v>188</v>
          </cell>
          <cell r="IR28">
            <v>102</v>
          </cell>
          <cell r="IS28">
            <v>54.3</v>
          </cell>
          <cell r="IT28">
            <v>444</v>
          </cell>
          <cell r="IU28">
            <v>155</v>
          </cell>
          <cell r="IV28">
            <v>34.9</v>
          </cell>
          <cell r="IW28">
            <v>36</v>
          </cell>
          <cell r="IX28">
            <v>10</v>
          </cell>
          <cell r="IY28">
            <v>27.8</v>
          </cell>
          <cell r="IZ28">
            <v>502</v>
          </cell>
          <cell r="JA28">
            <v>43</v>
          </cell>
          <cell r="JB28">
            <v>8.6</v>
          </cell>
          <cell r="JC28">
            <v>402</v>
          </cell>
          <cell r="JD28">
            <v>82</v>
          </cell>
          <cell r="JE28">
            <v>20.398009950248756</v>
          </cell>
        </row>
        <row r="29">
          <cell r="B29" t="str">
            <v>B86017</v>
          </cell>
          <cell r="C29" t="str">
            <v>Craven Road Medical Practice</v>
          </cell>
          <cell r="D29" t="str">
            <v>Woodsley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1085</v>
          </cell>
          <cell r="R29">
            <v>33</v>
          </cell>
          <cell r="S29">
            <v>3</v>
          </cell>
          <cell r="T29">
            <v>2792</v>
          </cell>
          <cell r="U29">
            <v>12</v>
          </cell>
          <cell r="V29">
            <v>0.4</v>
          </cell>
          <cell r="W29">
            <v>45</v>
          </cell>
          <cell r="X29">
            <v>0</v>
          </cell>
          <cell r="Y29">
            <v>0</v>
          </cell>
          <cell r="Z29">
            <v>631</v>
          </cell>
          <cell r="AA29">
            <v>44</v>
          </cell>
          <cell r="AB29">
            <v>7</v>
          </cell>
          <cell r="AC29">
            <v>1081</v>
          </cell>
          <cell r="AD29">
            <v>352</v>
          </cell>
          <cell r="AE29">
            <v>32.6</v>
          </cell>
          <cell r="AF29">
            <v>2802</v>
          </cell>
          <cell r="AG29">
            <v>143</v>
          </cell>
          <cell r="AH29">
            <v>5.0999999999999996</v>
          </cell>
          <cell r="AI29">
            <v>43</v>
          </cell>
          <cell r="AJ29">
            <v>4</v>
          </cell>
          <cell r="AK29">
            <v>9.3000000000000007</v>
          </cell>
          <cell r="AL29">
            <v>632</v>
          </cell>
          <cell r="AM29">
            <v>53</v>
          </cell>
          <cell r="AN29">
            <v>8.4</v>
          </cell>
          <cell r="AO29">
            <v>1080</v>
          </cell>
          <cell r="AP29">
            <v>405</v>
          </cell>
          <cell r="AQ29">
            <v>37.5</v>
          </cell>
          <cell r="AR29">
            <v>2803</v>
          </cell>
          <cell r="AS29">
            <v>194</v>
          </cell>
          <cell r="AT29">
            <v>6.9</v>
          </cell>
          <cell r="AU29">
            <v>44</v>
          </cell>
          <cell r="AV29">
            <v>5</v>
          </cell>
          <cell r="AW29">
            <v>11.4</v>
          </cell>
          <cell r="AX29">
            <v>631</v>
          </cell>
          <cell r="AY29">
            <v>56</v>
          </cell>
          <cell r="AZ29">
            <v>8.9</v>
          </cell>
          <cell r="BA29">
            <v>1079</v>
          </cell>
          <cell r="BB29">
            <v>685</v>
          </cell>
          <cell r="BC29">
            <v>63.5</v>
          </cell>
          <cell r="BD29">
            <v>2810</v>
          </cell>
          <cell r="BE29">
            <v>312</v>
          </cell>
          <cell r="BF29">
            <v>11.1</v>
          </cell>
          <cell r="BG29">
            <v>43</v>
          </cell>
          <cell r="BH29">
            <v>14</v>
          </cell>
          <cell r="BI29">
            <v>32.6</v>
          </cell>
          <cell r="BJ29">
            <v>630</v>
          </cell>
          <cell r="BK29">
            <v>62</v>
          </cell>
          <cell r="BL29">
            <v>9.8000000000000007</v>
          </cell>
          <cell r="BM29">
            <v>1081</v>
          </cell>
          <cell r="BN29">
            <v>718</v>
          </cell>
          <cell r="BO29">
            <v>66.400000000000006</v>
          </cell>
          <cell r="BP29">
            <v>2802</v>
          </cell>
          <cell r="BQ29">
            <v>334</v>
          </cell>
          <cell r="BR29">
            <v>11.9</v>
          </cell>
          <cell r="BS29">
            <v>45</v>
          </cell>
          <cell r="BT29">
            <v>17</v>
          </cell>
          <cell r="BU29">
            <v>37.799999999999997</v>
          </cell>
          <cell r="BV29">
            <v>633</v>
          </cell>
          <cell r="BW29">
            <v>66</v>
          </cell>
          <cell r="BX29">
            <v>10.4</v>
          </cell>
          <cell r="BY29">
            <v>1080</v>
          </cell>
          <cell r="BZ29">
            <v>771</v>
          </cell>
          <cell r="CA29">
            <v>71.400000000000006</v>
          </cell>
          <cell r="CB29">
            <v>1615</v>
          </cell>
          <cell r="CC29">
            <v>360</v>
          </cell>
          <cell r="CD29">
            <v>22.3</v>
          </cell>
          <cell r="CE29">
            <v>46</v>
          </cell>
          <cell r="CF29">
            <v>18</v>
          </cell>
          <cell r="CG29">
            <v>39.1</v>
          </cell>
          <cell r="CH29">
            <v>632</v>
          </cell>
          <cell r="CI29">
            <v>82</v>
          </cell>
          <cell r="CJ29">
            <v>13</v>
          </cell>
          <cell r="CK29">
            <v>1077</v>
          </cell>
          <cell r="CL29">
            <v>781</v>
          </cell>
          <cell r="CM29">
            <v>72.5</v>
          </cell>
          <cell r="CN29">
            <v>1336</v>
          </cell>
          <cell r="CO29">
            <v>363</v>
          </cell>
          <cell r="CP29">
            <v>27.2</v>
          </cell>
          <cell r="CQ29">
            <v>46</v>
          </cell>
          <cell r="CR29">
            <v>18</v>
          </cell>
          <cell r="CS29">
            <v>39.1</v>
          </cell>
          <cell r="CT29">
            <v>632</v>
          </cell>
          <cell r="CU29">
            <v>104</v>
          </cell>
          <cell r="CV29">
            <v>16.5</v>
          </cell>
          <cell r="CW29">
            <v>1078</v>
          </cell>
          <cell r="CX29">
            <v>807</v>
          </cell>
          <cell r="CY29">
            <v>74.900000000000006</v>
          </cell>
          <cell r="CZ29">
            <v>1239</v>
          </cell>
          <cell r="DA29">
            <v>381</v>
          </cell>
          <cell r="DB29">
            <v>30.8</v>
          </cell>
          <cell r="DC29">
            <v>46</v>
          </cell>
          <cell r="DD29">
            <v>23</v>
          </cell>
          <cell r="DE29">
            <v>50</v>
          </cell>
          <cell r="DF29">
            <v>635</v>
          </cell>
          <cell r="DG29">
            <v>106</v>
          </cell>
          <cell r="DH29">
            <v>16.7</v>
          </cell>
          <cell r="DI29">
            <v>1077</v>
          </cell>
          <cell r="DJ29">
            <v>818</v>
          </cell>
          <cell r="DK29">
            <v>76</v>
          </cell>
          <cell r="DL29">
            <v>1244</v>
          </cell>
          <cell r="DM29">
            <v>396</v>
          </cell>
          <cell r="DN29">
            <v>31.8</v>
          </cell>
          <cell r="DO29">
            <v>49</v>
          </cell>
          <cell r="DP29">
            <v>24</v>
          </cell>
          <cell r="DQ29">
            <v>49</v>
          </cell>
          <cell r="DR29">
            <v>635</v>
          </cell>
          <cell r="DS29">
            <v>111</v>
          </cell>
          <cell r="DT29">
            <v>17.5</v>
          </cell>
          <cell r="DU29">
            <v>1077</v>
          </cell>
          <cell r="DV29">
            <v>825</v>
          </cell>
          <cell r="DW29">
            <v>76.599999999999994</v>
          </cell>
          <cell r="DX29">
            <v>1246</v>
          </cell>
          <cell r="DY29">
            <v>407</v>
          </cell>
          <cell r="DZ29">
            <v>32.700000000000003</v>
          </cell>
          <cell r="EA29">
            <v>48</v>
          </cell>
          <cell r="EB29">
            <v>25</v>
          </cell>
          <cell r="EC29">
            <v>52.1</v>
          </cell>
          <cell r="ED29">
            <v>633</v>
          </cell>
          <cell r="EE29">
            <v>128</v>
          </cell>
          <cell r="EF29">
            <v>20.2</v>
          </cell>
          <cell r="EG29">
            <v>1077</v>
          </cell>
          <cell r="EH29">
            <v>781</v>
          </cell>
          <cell r="EI29">
            <v>72.5</v>
          </cell>
          <cell r="EJ29">
            <v>1336</v>
          </cell>
          <cell r="EK29">
            <v>363</v>
          </cell>
          <cell r="EL29">
            <v>27.2</v>
          </cell>
          <cell r="EM29">
            <v>46</v>
          </cell>
          <cell r="EN29">
            <v>18</v>
          </cell>
          <cell r="EO29">
            <v>39.1</v>
          </cell>
          <cell r="EP29">
            <v>632</v>
          </cell>
          <cell r="EQ29">
            <v>104</v>
          </cell>
          <cell r="ER29">
            <v>16.5</v>
          </cell>
          <cell r="ES29">
            <v>1076</v>
          </cell>
          <cell r="ET29">
            <v>845</v>
          </cell>
          <cell r="EU29">
            <v>78.5</v>
          </cell>
          <cell r="EV29">
            <v>1248</v>
          </cell>
          <cell r="EW29">
            <v>442</v>
          </cell>
          <cell r="EX29">
            <v>35.4</v>
          </cell>
          <cell r="EY29">
            <v>50</v>
          </cell>
          <cell r="EZ29">
            <v>26</v>
          </cell>
          <cell r="FA29">
            <v>52</v>
          </cell>
          <cell r="FB29">
            <v>632</v>
          </cell>
          <cell r="FC29">
            <v>137</v>
          </cell>
          <cell r="FD29">
            <v>21.7</v>
          </cell>
          <cell r="FE29">
            <v>1075</v>
          </cell>
          <cell r="FF29">
            <v>865</v>
          </cell>
          <cell r="FG29">
            <v>80.5</v>
          </cell>
          <cell r="FH29">
            <v>1173</v>
          </cell>
          <cell r="FI29">
            <v>477</v>
          </cell>
          <cell r="FJ29">
            <v>40.700000000000003</v>
          </cell>
          <cell r="FK29">
            <v>50</v>
          </cell>
          <cell r="FL29">
            <v>26</v>
          </cell>
          <cell r="FM29">
            <v>52</v>
          </cell>
          <cell r="FN29">
            <v>631</v>
          </cell>
          <cell r="FO29">
            <v>168</v>
          </cell>
          <cell r="FP29">
            <v>26.6</v>
          </cell>
          <cell r="FQ29">
            <v>1188</v>
          </cell>
          <cell r="FR29">
            <v>342</v>
          </cell>
          <cell r="FS29">
            <v>28.787878787878789</v>
          </cell>
          <cell r="FT29">
            <v>1072</v>
          </cell>
          <cell r="FU29">
            <v>867</v>
          </cell>
          <cell r="FV29">
            <v>80.900000000000006</v>
          </cell>
          <cell r="FW29">
            <v>1176</v>
          </cell>
          <cell r="FX29">
            <v>495</v>
          </cell>
          <cell r="FY29">
            <v>42.1</v>
          </cell>
          <cell r="FZ29">
            <v>53</v>
          </cell>
          <cell r="GA29">
            <v>28</v>
          </cell>
          <cell r="GB29">
            <v>52.8</v>
          </cell>
          <cell r="GC29">
            <v>631</v>
          </cell>
          <cell r="GD29">
            <v>171</v>
          </cell>
          <cell r="GE29">
            <v>27.1</v>
          </cell>
          <cell r="GF29">
            <v>1186</v>
          </cell>
          <cell r="GG29">
            <v>358</v>
          </cell>
          <cell r="GH29">
            <v>30.185497470489036</v>
          </cell>
          <cell r="GI29">
            <v>1072</v>
          </cell>
          <cell r="GJ29">
            <v>870</v>
          </cell>
          <cell r="GK29">
            <v>81.2</v>
          </cell>
          <cell r="GL29">
            <v>1248</v>
          </cell>
          <cell r="GM29">
            <v>541</v>
          </cell>
          <cell r="GN29">
            <v>43.3</v>
          </cell>
          <cell r="GO29">
            <v>55</v>
          </cell>
          <cell r="GP29">
            <v>31</v>
          </cell>
          <cell r="GQ29">
            <v>56.4</v>
          </cell>
          <cell r="GR29">
            <v>631</v>
          </cell>
          <cell r="GS29">
            <v>211</v>
          </cell>
          <cell r="GT29">
            <v>33.4</v>
          </cell>
          <cell r="GU29">
            <v>1186</v>
          </cell>
          <cell r="GV29">
            <v>488</v>
          </cell>
          <cell r="GW29">
            <v>41.146711635750421</v>
          </cell>
          <cell r="GX29">
            <v>1071</v>
          </cell>
          <cell r="GY29">
            <v>870</v>
          </cell>
          <cell r="GZ29">
            <v>81.2</v>
          </cell>
          <cell r="HA29">
            <v>1247</v>
          </cell>
          <cell r="HB29">
            <v>540</v>
          </cell>
          <cell r="HC29">
            <v>43.3</v>
          </cell>
          <cell r="HD29">
            <v>54</v>
          </cell>
          <cell r="HE29">
            <v>30</v>
          </cell>
          <cell r="HF29">
            <v>55.6</v>
          </cell>
          <cell r="HG29">
            <v>632</v>
          </cell>
          <cell r="HH29">
            <v>234</v>
          </cell>
          <cell r="HI29">
            <v>37</v>
          </cell>
          <cell r="HJ29">
            <v>1185</v>
          </cell>
          <cell r="HK29">
            <v>489</v>
          </cell>
          <cell r="HL29">
            <v>41.265822784810126</v>
          </cell>
          <cell r="HM29">
            <v>1067</v>
          </cell>
          <cell r="HN29">
            <v>869</v>
          </cell>
          <cell r="HO29">
            <v>81.400000000000006</v>
          </cell>
          <cell r="HP29">
            <v>1248</v>
          </cell>
          <cell r="HQ29">
            <v>544</v>
          </cell>
          <cell r="HR29">
            <v>43.6</v>
          </cell>
          <cell r="HS29">
            <v>54</v>
          </cell>
          <cell r="HT29">
            <v>31</v>
          </cell>
          <cell r="HU29">
            <v>57.4</v>
          </cell>
          <cell r="HV29">
            <v>632</v>
          </cell>
          <cell r="HW29">
            <v>236</v>
          </cell>
          <cell r="HX29">
            <v>37.299999999999997</v>
          </cell>
          <cell r="HY29">
            <v>1184</v>
          </cell>
          <cell r="HZ29">
            <v>491</v>
          </cell>
          <cell r="IA29">
            <v>41.469594594594597</v>
          </cell>
          <cell r="IB29">
            <v>1065</v>
          </cell>
          <cell r="IC29">
            <v>867</v>
          </cell>
          <cell r="ID29">
            <v>81.400000000000006</v>
          </cell>
          <cell r="IE29">
            <v>1356</v>
          </cell>
          <cell r="IF29">
            <v>576</v>
          </cell>
          <cell r="IG29">
            <v>42.5</v>
          </cell>
          <cell r="IH29">
            <v>57</v>
          </cell>
          <cell r="II29">
            <v>33</v>
          </cell>
          <cell r="IJ29">
            <v>57.9</v>
          </cell>
          <cell r="IK29">
            <v>629</v>
          </cell>
          <cell r="IL29">
            <v>247</v>
          </cell>
          <cell r="IM29">
            <v>39.299999999999997</v>
          </cell>
          <cell r="IN29">
            <v>1184</v>
          </cell>
          <cell r="IO29">
            <v>500</v>
          </cell>
          <cell r="IP29">
            <v>42.229729729729733</v>
          </cell>
          <cell r="IQ29">
            <v>1076</v>
          </cell>
          <cell r="IR29">
            <v>849</v>
          </cell>
          <cell r="IS29">
            <v>78.900000000000006</v>
          </cell>
          <cell r="IT29">
            <v>1249</v>
          </cell>
          <cell r="IU29">
            <v>449</v>
          </cell>
          <cell r="IV29">
            <v>35.9</v>
          </cell>
          <cell r="IW29">
            <v>50</v>
          </cell>
          <cell r="IX29">
            <v>26</v>
          </cell>
          <cell r="IY29">
            <v>52</v>
          </cell>
          <cell r="IZ29">
            <v>632</v>
          </cell>
          <cell r="JA29">
            <v>138</v>
          </cell>
          <cell r="JB29">
            <v>21.8</v>
          </cell>
          <cell r="JC29">
            <v>1190</v>
          </cell>
          <cell r="JD29">
            <v>298</v>
          </cell>
          <cell r="JE29">
            <v>25.042016806722689</v>
          </cell>
        </row>
        <row r="30">
          <cell r="B30" t="str">
            <v>B86033</v>
          </cell>
          <cell r="C30" t="str">
            <v>Crossley Street Surgery</v>
          </cell>
          <cell r="D30" t="str">
            <v>Wetherby</v>
          </cell>
          <cell r="E30">
            <v>3470</v>
          </cell>
          <cell r="F30">
            <v>50</v>
          </cell>
          <cell r="G30">
            <v>1.4</v>
          </cell>
          <cell r="H30">
            <v>2956</v>
          </cell>
          <cell r="I30">
            <v>3</v>
          </cell>
          <cell r="J30">
            <v>0.1</v>
          </cell>
          <cell r="K30">
            <v>57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3469</v>
          </cell>
          <cell r="R30">
            <v>352</v>
          </cell>
          <cell r="S30">
            <v>10.1</v>
          </cell>
          <cell r="T30">
            <v>3046</v>
          </cell>
          <cell r="U30">
            <v>14</v>
          </cell>
          <cell r="V30">
            <v>0.5</v>
          </cell>
          <cell r="W30">
            <v>59</v>
          </cell>
          <cell r="X30">
            <v>1</v>
          </cell>
          <cell r="Y30">
            <v>1.7</v>
          </cell>
          <cell r="Z30">
            <v>1013</v>
          </cell>
          <cell r="AA30">
            <v>5</v>
          </cell>
          <cell r="AB30">
            <v>0.5</v>
          </cell>
          <cell r="AC30">
            <v>3469</v>
          </cell>
          <cell r="AD30">
            <v>976</v>
          </cell>
          <cell r="AE30">
            <v>28.1</v>
          </cell>
          <cell r="AF30">
            <v>3047</v>
          </cell>
          <cell r="AG30">
            <v>21</v>
          </cell>
          <cell r="AH30">
            <v>0.7</v>
          </cell>
          <cell r="AI30">
            <v>61</v>
          </cell>
          <cell r="AJ30">
            <v>1</v>
          </cell>
          <cell r="AK30">
            <v>1.6</v>
          </cell>
          <cell r="AL30">
            <v>1013</v>
          </cell>
          <cell r="AM30">
            <v>49</v>
          </cell>
          <cell r="AN30">
            <v>4.8</v>
          </cell>
          <cell r="AO30">
            <v>3466</v>
          </cell>
          <cell r="AP30">
            <v>1134</v>
          </cell>
          <cell r="AQ30">
            <v>32.700000000000003</v>
          </cell>
          <cell r="AR30">
            <v>3048</v>
          </cell>
          <cell r="AS30">
            <v>37</v>
          </cell>
          <cell r="AT30">
            <v>1.2</v>
          </cell>
          <cell r="AU30">
            <v>61</v>
          </cell>
          <cell r="AV30">
            <v>2</v>
          </cell>
          <cell r="AW30">
            <v>3.3</v>
          </cell>
          <cell r="AX30">
            <v>1010</v>
          </cell>
          <cell r="AY30">
            <v>52</v>
          </cell>
          <cell r="AZ30">
            <v>5.0999999999999996</v>
          </cell>
          <cell r="BA30">
            <v>3465</v>
          </cell>
          <cell r="BB30">
            <v>1274</v>
          </cell>
          <cell r="BC30">
            <v>36.799999999999997</v>
          </cell>
          <cell r="BD30">
            <v>3048</v>
          </cell>
          <cell r="BE30">
            <v>102</v>
          </cell>
          <cell r="BF30">
            <v>3.3</v>
          </cell>
          <cell r="BG30">
            <v>60</v>
          </cell>
          <cell r="BH30">
            <v>4</v>
          </cell>
          <cell r="BI30">
            <v>6.7</v>
          </cell>
          <cell r="BJ30">
            <v>1009</v>
          </cell>
          <cell r="BK30">
            <v>96</v>
          </cell>
          <cell r="BL30">
            <v>9.5</v>
          </cell>
          <cell r="BM30">
            <v>3466</v>
          </cell>
          <cell r="BN30">
            <v>2621</v>
          </cell>
          <cell r="BO30">
            <v>75.599999999999994</v>
          </cell>
          <cell r="BP30">
            <v>3046</v>
          </cell>
          <cell r="BQ30">
            <v>398</v>
          </cell>
          <cell r="BR30">
            <v>13.1</v>
          </cell>
          <cell r="BS30">
            <v>60</v>
          </cell>
          <cell r="BT30">
            <v>21</v>
          </cell>
          <cell r="BU30">
            <v>35</v>
          </cell>
          <cell r="BV30">
            <v>1007</v>
          </cell>
          <cell r="BW30">
            <v>301</v>
          </cell>
          <cell r="BX30">
            <v>29.9</v>
          </cell>
          <cell r="BY30">
            <v>3465</v>
          </cell>
          <cell r="BZ30">
            <v>2796</v>
          </cell>
          <cell r="CA30">
            <v>80.7</v>
          </cell>
          <cell r="CB30">
            <v>1409</v>
          </cell>
          <cell r="CC30">
            <v>576</v>
          </cell>
          <cell r="CD30">
            <v>40.9</v>
          </cell>
          <cell r="CE30">
            <v>61</v>
          </cell>
          <cell r="CF30">
            <v>29</v>
          </cell>
          <cell r="CG30">
            <v>47.5</v>
          </cell>
          <cell r="CH30">
            <v>1008</v>
          </cell>
          <cell r="CI30">
            <v>337</v>
          </cell>
          <cell r="CJ30">
            <v>33.4</v>
          </cell>
          <cell r="CK30">
            <v>3467</v>
          </cell>
          <cell r="CL30">
            <v>2819</v>
          </cell>
          <cell r="CM30">
            <v>81.3</v>
          </cell>
          <cell r="CN30">
            <v>1350</v>
          </cell>
          <cell r="CO30">
            <v>591</v>
          </cell>
          <cell r="CP30">
            <v>43.8</v>
          </cell>
          <cell r="CQ30">
            <v>60</v>
          </cell>
          <cell r="CR30">
            <v>30</v>
          </cell>
          <cell r="CS30">
            <v>50</v>
          </cell>
          <cell r="CT30">
            <v>1014</v>
          </cell>
          <cell r="CU30">
            <v>346</v>
          </cell>
          <cell r="CV30">
            <v>34.1</v>
          </cell>
          <cell r="CW30">
            <v>3467</v>
          </cell>
          <cell r="CX30">
            <v>2878</v>
          </cell>
          <cell r="CY30">
            <v>83</v>
          </cell>
          <cell r="CZ30">
            <v>1275</v>
          </cell>
          <cell r="DA30">
            <v>599</v>
          </cell>
          <cell r="DB30">
            <v>47</v>
          </cell>
          <cell r="DC30">
            <v>59</v>
          </cell>
          <cell r="DD30">
            <v>32</v>
          </cell>
          <cell r="DE30">
            <v>54.2</v>
          </cell>
          <cell r="DF30">
            <v>1015</v>
          </cell>
          <cell r="DG30">
            <v>381</v>
          </cell>
          <cell r="DH30">
            <v>37.5</v>
          </cell>
          <cell r="DI30">
            <v>3459</v>
          </cell>
          <cell r="DJ30">
            <v>2957</v>
          </cell>
          <cell r="DK30">
            <v>85.5</v>
          </cell>
          <cell r="DL30">
            <v>1279</v>
          </cell>
          <cell r="DM30">
            <v>619</v>
          </cell>
          <cell r="DN30">
            <v>48.4</v>
          </cell>
          <cell r="DO30">
            <v>58</v>
          </cell>
          <cell r="DP30">
            <v>32</v>
          </cell>
          <cell r="DQ30">
            <v>55.2</v>
          </cell>
          <cell r="DR30">
            <v>1015</v>
          </cell>
          <cell r="DS30">
            <v>390</v>
          </cell>
          <cell r="DT30">
            <v>38.4</v>
          </cell>
          <cell r="DU30">
            <v>3459</v>
          </cell>
          <cell r="DV30">
            <v>3038</v>
          </cell>
          <cell r="DW30">
            <v>87.8</v>
          </cell>
          <cell r="DX30">
            <v>1282</v>
          </cell>
          <cell r="DY30">
            <v>751</v>
          </cell>
          <cell r="DZ30">
            <v>58.6</v>
          </cell>
          <cell r="EA30">
            <v>61</v>
          </cell>
          <cell r="EB30">
            <v>40</v>
          </cell>
          <cell r="EC30">
            <v>65.599999999999994</v>
          </cell>
          <cell r="ED30">
            <v>1015</v>
          </cell>
          <cell r="EE30">
            <v>412</v>
          </cell>
          <cell r="EF30">
            <v>40.6</v>
          </cell>
          <cell r="EG30">
            <v>3467</v>
          </cell>
          <cell r="EH30">
            <v>2819</v>
          </cell>
          <cell r="EI30">
            <v>81.3</v>
          </cell>
          <cell r="EJ30">
            <v>1350</v>
          </cell>
          <cell r="EK30">
            <v>591</v>
          </cell>
          <cell r="EL30">
            <v>43.8</v>
          </cell>
          <cell r="EM30">
            <v>60</v>
          </cell>
          <cell r="EN30">
            <v>30</v>
          </cell>
          <cell r="EO30">
            <v>50</v>
          </cell>
          <cell r="EP30">
            <v>1014</v>
          </cell>
          <cell r="EQ30">
            <v>346</v>
          </cell>
          <cell r="ER30">
            <v>34.1</v>
          </cell>
          <cell r="ES30">
            <v>3452</v>
          </cell>
          <cell r="ET30">
            <v>3053</v>
          </cell>
          <cell r="EU30">
            <v>88.4</v>
          </cell>
          <cell r="EV30">
            <v>1284</v>
          </cell>
          <cell r="EW30">
            <v>764</v>
          </cell>
          <cell r="EX30">
            <v>59.5</v>
          </cell>
          <cell r="EY30">
            <v>62</v>
          </cell>
          <cell r="EZ30">
            <v>42</v>
          </cell>
          <cell r="FA30">
            <v>67.7</v>
          </cell>
          <cell r="FB30">
            <v>1015</v>
          </cell>
          <cell r="FC30">
            <v>459</v>
          </cell>
          <cell r="FD30">
            <v>45.2</v>
          </cell>
          <cell r="FE30">
            <v>3456</v>
          </cell>
          <cell r="FF30">
            <v>3066</v>
          </cell>
          <cell r="FG30">
            <v>88.7</v>
          </cell>
          <cell r="FH30">
            <v>1261</v>
          </cell>
          <cell r="FI30">
            <v>773</v>
          </cell>
          <cell r="FJ30">
            <v>61.3</v>
          </cell>
          <cell r="FK30">
            <v>73</v>
          </cell>
          <cell r="FL30">
            <v>43</v>
          </cell>
          <cell r="FM30">
            <v>58.9</v>
          </cell>
          <cell r="FN30">
            <v>1014</v>
          </cell>
          <cell r="FO30">
            <v>481</v>
          </cell>
          <cell r="FP30">
            <v>47.4</v>
          </cell>
          <cell r="FQ30">
            <v>2588</v>
          </cell>
          <cell r="FR30">
            <v>1000</v>
          </cell>
          <cell r="FS30">
            <v>38.639876352395675</v>
          </cell>
          <cell r="FT30">
            <v>3453</v>
          </cell>
          <cell r="FU30">
            <v>3069</v>
          </cell>
          <cell r="FV30">
            <v>88.9</v>
          </cell>
          <cell r="FW30">
            <v>1265</v>
          </cell>
          <cell r="FX30">
            <v>790</v>
          </cell>
          <cell r="FY30">
            <v>62.5</v>
          </cell>
          <cell r="FZ30">
            <v>76</v>
          </cell>
          <cell r="GA30">
            <v>45</v>
          </cell>
          <cell r="GB30">
            <v>59.2</v>
          </cell>
          <cell r="GC30">
            <v>1012</v>
          </cell>
          <cell r="GD30">
            <v>617</v>
          </cell>
          <cell r="GE30">
            <v>61</v>
          </cell>
          <cell r="GF30">
            <v>2592</v>
          </cell>
          <cell r="GG30">
            <v>1084</v>
          </cell>
          <cell r="GH30">
            <v>41.820987654320987</v>
          </cell>
          <cell r="GI30">
            <v>3449</v>
          </cell>
          <cell r="GJ30">
            <v>3070</v>
          </cell>
          <cell r="GK30">
            <v>89</v>
          </cell>
          <cell r="GL30">
            <v>1289</v>
          </cell>
          <cell r="GM30">
            <v>830</v>
          </cell>
          <cell r="GN30">
            <v>64.400000000000006</v>
          </cell>
          <cell r="GO30">
            <v>66</v>
          </cell>
          <cell r="GP30">
            <v>45</v>
          </cell>
          <cell r="GQ30">
            <v>68.2</v>
          </cell>
          <cell r="GR30">
            <v>1012</v>
          </cell>
          <cell r="GS30">
            <v>620</v>
          </cell>
          <cell r="GT30">
            <v>61.3</v>
          </cell>
          <cell r="GU30">
            <v>2593</v>
          </cell>
          <cell r="GV30">
            <v>1354</v>
          </cell>
          <cell r="GW30">
            <v>52.217508677207867</v>
          </cell>
          <cell r="GX30">
            <v>3445</v>
          </cell>
          <cell r="GY30">
            <v>3067</v>
          </cell>
          <cell r="GZ30">
            <v>89</v>
          </cell>
          <cell r="HA30">
            <v>1289</v>
          </cell>
          <cell r="HB30">
            <v>831</v>
          </cell>
          <cell r="HC30">
            <v>64.5</v>
          </cell>
          <cell r="HD30">
            <v>66</v>
          </cell>
          <cell r="HE30">
            <v>44</v>
          </cell>
          <cell r="HF30">
            <v>66.7</v>
          </cell>
          <cell r="HG30">
            <v>1014</v>
          </cell>
          <cell r="HH30">
            <v>621</v>
          </cell>
          <cell r="HI30">
            <v>61.2</v>
          </cell>
          <cell r="HJ30">
            <v>2591</v>
          </cell>
          <cell r="HK30">
            <v>1364</v>
          </cell>
          <cell r="HL30">
            <v>52.643766885372443</v>
          </cell>
          <cell r="HM30">
            <v>3440</v>
          </cell>
          <cell r="HN30">
            <v>3063</v>
          </cell>
          <cell r="HO30">
            <v>89</v>
          </cell>
          <cell r="HP30">
            <v>1291</v>
          </cell>
          <cell r="HQ30">
            <v>838</v>
          </cell>
          <cell r="HR30">
            <v>64.900000000000006</v>
          </cell>
          <cell r="HS30">
            <v>67</v>
          </cell>
          <cell r="HT30">
            <v>44</v>
          </cell>
          <cell r="HU30">
            <v>65.7</v>
          </cell>
          <cell r="HV30">
            <v>1013</v>
          </cell>
          <cell r="HW30">
            <v>783</v>
          </cell>
          <cell r="HX30">
            <v>77.3</v>
          </cell>
          <cell r="HY30">
            <v>2589</v>
          </cell>
          <cell r="HZ30">
            <v>1371</v>
          </cell>
          <cell r="IA30">
            <v>52.954808806488998</v>
          </cell>
          <cell r="IB30">
            <v>3438</v>
          </cell>
          <cell r="IC30">
            <v>3061</v>
          </cell>
          <cell r="ID30">
            <v>89</v>
          </cell>
          <cell r="IE30">
            <v>1372</v>
          </cell>
          <cell r="IF30">
            <v>885</v>
          </cell>
          <cell r="IG30">
            <v>64.5</v>
          </cell>
          <cell r="IH30">
            <v>65</v>
          </cell>
          <cell r="II30">
            <v>45</v>
          </cell>
          <cell r="IJ30">
            <v>69.2</v>
          </cell>
          <cell r="IK30">
            <v>1016</v>
          </cell>
          <cell r="IL30">
            <v>787</v>
          </cell>
          <cell r="IM30">
            <v>77.5</v>
          </cell>
          <cell r="IN30">
            <v>2590</v>
          </cell>
          <cell r="IO30">
            <v>1393</v>
          </cell>
          <cell r="IP30">
            <v>53.783783783783775</v>
          </cell>
          <cell r="IQ30">
            <v>3457</v>
          </cell>
          <cell r="IR30">
            <v>3058</v>
          </cell>
          <cell r="IS30">
            <v>88.5</v>
          </cell>
          <cell r="IT30">
            <v>1287</v>
          </cell>
          <cell r="IU30">
            <v>765</v>
          </cell>
          <cell r="IV30">
            <v>59.4</v>
          </cell>
          <cell r="IW30">
            <v>64</v>
          </cell>
          <cell r="IX30">
            <v>42</v>
          </cell>
          <cell r="IY30">
            <v>65.599999999999994</v>
          </cell>
          <cell r="IZ30">
            <v>1015</v>
          </cell>
          <cell r="JA30">
            <v>460</v>
          </cell>
          <cell r="JB30">
            <v>45.3</v>
          </cell>
          <cell r="JC30">
            <v>2587</v>
          </cell>
          <cell r="JD30">
            <v>959</v>
          </cell>
          <cell r="JE30">
            <v>37.069965210668727</v>
          </cell>
        </row>
        <row r="31">
          <cell r="B31" t="str">
            <v>B86678</v>
          </cell>
          <cell r="C31" t="str">
            <v>Drighlington Medical Centre</v>
          </cell>
          <cell r="D31" t="str">
            <v>Morley and District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584</v>
          </cell>
          <cell r="R31">
            <v>68</v>
          </cell>
          <cell r="S31">
            <v>11.6</v>
          </cell>
          <cell r="T31">
            <v>841</v>
          </cell>
          <cell r="U31">
            <v>11</v>
          </cell>
          <cell r="V31">
            <v>1.3</v>
          </cell>
          <cell r="W31">
            <v>15</v>
          </cell>
          <cell r="X31">
            <v>0</v>
          </cell>
          <cell r="Y31">
            <v>0</v>
          </cell>
          <cell r="Z31">
            <v>281</v>
          </cell>
          <cell r="AA31">
            <v>0</v>
          </cell>
          <cell r="AB31">
            <v>0</v>
          </cell>
          <cell r="AC31">
            <v>583</v>
          </cell>
          <cell r="AD31">
            <v>134</v>
          </cell>
          <cell r="AE31">
            <v>23</v>
          </cell>
          <cell r="AF31">
            <v>846</v>
          </cell>
          <cell r="AG31">
            <v>34</v>
          </cell>
          <cell r="AH31">
            <v>4</v>
          </cell>
          <cell r="AI31">
            <v>15</v>
          </cell>
          <cell r="AJ31">
            <v>2</v>
          </cell>
          <cell r="AK31">
            <v>13.3</v>
          </cell>
          <cell r="AL31">
            <v>282</v>
          </cell>
          <cell r="AM31">
            <v>2</v>
          </cell>
          <cell r="AN31">
            <v>0.7</v>
          </cell>
          <cell r="AO31">
            <v>583</v>
          </cell>
          <cell r="AP31">
            <v>437</v>
          </cell>
          <cell r="AQ31">
            <v>75</v>
          </cell>
          <cell r="AR31">
            <v>850</v>
          </cell>
          <cell r="AS31">
            <v>67</v>
          </cell>
          <cell r="AT31">
            <v>7.9</v>
          </cell>
          <cell r="AU31">
            <v>14</v>
          </cell>
          <cell r="AV31">
            <v>5</v>
          </cell>
          <cell r="AW31">
            <v>35.700000000000003</v>
          </cell>
          <cell r="AX31">
            <v>283</v>
          </cell>
          <cell r="AY31">
            <v>5</v>
          </cell>
          <cell r="AZ31">
            <v>1.8</v>
          </cell>
          <cell r="BA31">
            <v>584</v>
          </cell>
          <cell r="BB31">
            <v>474</v>
          </cell>
          <cell r="BC31">
            <v>81.2</v>
          </cell>
          <cell r="BD31">
            <v>850</v>
          </cell>
          <cell r="BE31">
            <v>142</v>
          </cell>
          <cell r="BF31">
            <v>16.7</v>
          </cell>
          <cell r="BG31">
            <v>13</v>
          </cell>
          <cell r="BH31">
            <v>6</v>
          </cell>
          <cell r="BI31">
            <v>46.2</v>
          </cell>
          <cell r="BJ31">
            <v>282</v>
          </cell>
          <cell r="BK31">
            <v>12</v>
          </cell>
          <cell r="BL31">
            <v>4.3</v>
          </cell>
          <cell r="BM31">
            <v>583</v>
          </cell>
          <cell r="BN31">
            <v>485</v>
          </cell>
          <cell r="BO31">
            <v>83.2</v>
          </cell>
          <cell r="BP31">
            <v>851</v>
          </cell>
          <cell r="BQ31">
            <v>146</v>
          </cell>
          <cell r="BR31">
            <v>17.2</v>
          </cell>
          <cell r="BS31">
            <v>15</v>
          </cell>
          <cell r="BT31">
            <v>6</v>
          </cell>
          <cell r="BU31">
            <v>40</v>
          </cell>
          <cell r="BV31">
            <v>282</v>
          </cell>
          <cell r="BW31">
            <v>20</v>
          </cell>
          <cell r="BX31">
            <v>7.1</v>
          </cell>
          <cell r="BY31">
            <v>582</v>
          </cell>
          <cell r="BZ31">
            <v>489</v>
          </cell>
          <cell r="CA31">
            <v>84</v>
          </cell>
          <cell r="CB31">
            <v>527</v>
          </cell>
          <cell r="CC31">
            <v>141</v>
          </cell>
          <cell r="CD31">
            <v>26.8</v>
          </cell>
          <cell r="CE31">
            <v>15</v>
          </cell>
          <cell r="CF31">
            <v>8</v>
          </cell>
          <cell r="CG31">
            <v>53.3</v>
          </cell>
          <cell r="CH31">
            <v>282</v>
          </cell>
          <cell r="CI31">
            <v>33</v>
          </cell>
          <cell r="CJ31">
            <v>11.7</v>
          </cell>
          <cell r="CK31">
            <v>582</v>
          </cell>
          <cell r="CL31">
            <v>493</v>
          </cell>
          <cell r="CM31">
            <v>84.7</v>
          </cell>
          <cell r="CN31">
            <v>425</v>
          </cell>
          <cell r="CO31">
            <v>175</v>
          </cell>
          <cell r="CP31">
            <v>41.2</v>
          </cell>
          <cell r="CQ31">
            <v>14</v>
          </cell>
          <cell r="CR31">
            <v>9</v>
          </cell>
          <cell r="CS31">
            <v>64.3</v>
          </cell>
          <cell r="CT31">
            <v>282</v>
          </cell>
          <cell r="CU31">
            <v>40</v>
          </cell>
          <cell r="CV31">
            <v>14.2</v>
          </cell>
          <cell r="CW31">
            <v>581</v>
          </cell>
          <cell r="CX31">
            <v>500</v>
          </cell>
          <cell r="CY31">
            <v>86.1</v>
          </cell>
          <cell r="CZ31">
            <v>376</v>
          </cell>
          <cell r="DA31">
            <v>174</v>
          </cell>
          <cell r="DB31">
            <v>46.3</v>
          </cell>
          <cell r="DC31">
            <v>14</v>
          </cell>
          <cell r="DD31">
            <v>11</v>
          </cell>
          <cell r="DE31">
            <v>78.599999999999994</v>
          </cell>
          <cell r="DF31">
            <v>282</v>
          </cell>
          <cell r="DG31">
            <v>46</v>
          </cell>
          <cell r="DH31">
            <v>16.3</v>
          </cell>
          <cell r="DI31">
            <v>582</v>
          </cell>
          <cell r="DJ31">
            <v>504</v>
          </cell>
          <cell r="DK31">
            <v>86.6</v>
          </cell>
          <cell r="DL31">
            <v>378</v>
          </cell>
          <cell r="DM31">
            <v>186</v>
          </cell>
          <cell r="DN31">
            <v>49.2</v>
          </cell>
          <cell r="DO31">
            <v>13</v>
          </cell>
          <cell r="DP31">
            <v>10</v>
          </cell>
          <cell r="DQ31">
            <v>76.900000000000006</v>
          </cell>
          <cell r="DR31">
            <v>282</v>
          </cell>
          <cell r="DS31">
            <v>77</v>
          </cell>
          <cell r="DT31">
            <v>27.3</v>
          </cell>
          <cell r="DU31">
            <v>581</v>
          </cell>
          <cell r="DV31">
            <v>510</v>
          </cell>
          <cell r="DW31">
            <v>87.8</v>
          </cell>
          <cell r="DX31">
            <v>378</v>
          </cell>
          <cell r="DY31">
            <v>198</v>
          </cell>
          <cell r="DZ31">
            <v>52.4</v>
          </cell>
          <cell r="EA31">
            <v>13</v>
          </cell>
          <cell r="EB31">
            <v>11</v>
          </cell>
          <cell r="EC31">
            <v>84.6</v>
          </cell>
          <cell r="ED31">
            <v>283</v>
          </cell>
          <cell r="EE31">
            <v>82</v>
          </cell>
          <cell r="EF31">
            <v>29</v>
          </cell>
          <cell r="EG31">
            <v>582</v>
          </cell>
          <cell r="EH31">
            <v>493</v>
          </cell>
          <cell r="EI31">
            <v>84.7</v>
          </cell>
          <cell r="EJ31">
            <v>425</v>
          </cell>
          <cell r="EK31">
            <v>175</v>
          </cell>
          <cell r="EL31">
            <v>41.2</v>
          </cell>
          <cell r="EM31">
            <v>14</v>
          </cell>
          <cell r="EN31">
            <v>9</v>
          </cell>
          <cell r="EO31">
            <v>64.3</v>
          </cell>
          <cell r="EP31">
            <v>282</v>
          </cell>
          <cell r="EQ31">
            <v>40</v>
          </cell>
          <cell r="ER31">
            <v>14.2</v>
          </cell>
          <cell r="ES31">
            <v>581</v>
          </cell>
          <cell r="ET31">
            <v>512</v>
          </cell>
          <cell r="EU31">
            <v>88.1</v>
          </cell>
          <cell r="EV31">
            <v>376</v>
          </cell>
          <cell r="EW31">
            <v>210</v>
          </cell>
          <cell r="EX31">
            <v>55.9</v>
          </cell>
          <cell r="EY31">
            <v>12</v>
          </cell>
          <cell r="EZ31">
            <v>11</v>
          </cell>
          <cell r="FA31">
            <v>91.7</v>
          </cell>
          <cell r="FB31">
            <v>283</v>
          </cell>
          <cell r="FC31">
            <v>174</v>
          </cell>
          <cell r="FD31">
            <v>61.5</v>
          </cell>
          <cell r="FE31">
            <v>580</v>
          </cell>
          <cell r="FF31">
            <v>516</v>
          </cell>
          <cell r="FG31">
            <v>89</v>
          </cell>
          <cell r="FH31">
            <v>367</v>
          </cell>
          <cell r="FI31">
            <v>225</v>
          </cell>
          <cell r="FJ31">
            <v>61.3</v>
          </cell>
          <cell r="FK31">
            <v>12</v>
          </cell>
          <cell r="FL31">
            <v>10</v>
          </cell>
          <cell r="FM31">
            <v>83.3</v>
          </cell>
          <cell r="FN31">
            <v>283</v>
          </cell>
          <cell r="FO31">
            <v>186</v>
          </cell>
          <cell r="FP31">
            <v>65.7</v>
          </cell>
          <cell r="FQ31">
            <v>601</v>
          </cell>
          <cell r="FR31">
            <v>235</v>
          </cell>
          <cell r="FS31">
            <v>39.101497504159731</v>
          </cell>
          <cell r="FT31">
            <v>580</v>
          </cell>
          <cell r="FU31">
            <v>517</v>
          </cell>
          <cell r="FV31">
            <v>89.1</v>
          </cell>
          <cell r="FW31">
            <v>367</v>
          </cell>
          <cell r="FX31">
            <v>235</v>
          </cell>
          <cell r="FY31">
            <v>64</v>
          </cell>
          <cell r="FZ31">
            <v>12</v>
          </cell>
          <cell r="GA31">
            <v>11</v>
          </cell>
          <cell r="GB31">
            <v>91.7</v>
          </cell>
          <cell r="GC31">
            <v>282</v>
          </cell>
          <cell r="GD31">
            <v>192</v>
          </cell>
          <cell r="GE31">
            <v>68.099999999999994</v>
          </cell>
          <cell r="GF31">
            <v>600</v>
          </cell>
          <cell r="GG31">
            <v>272</v>
          </cell>
          <cell r="GH31">
            <v>45.333333333333329</v>
          </cell>
          <cell r="GI31">
            <v>578</v>
          </cell>
          <cell r="GJ31">
            <v>515</v>
          </cell>
          <cell r="GK31">
            <v>89.1</v>
          </cell>
          <cell r="GL31">
            <v>370</v>
          </cell>
          <cell r="GM31">
            <v>238</v>
          </cell>
          <cell r="GN31">
            <v>64.3</v>
          </cell>
          <cell r="GO31">
            <v>12</v>
          </cell>
          <cell r="GP31">
            <v>10</v>
          </cell>
          <cell r="GQ31">
            <v>83.3</v>
          </cell>
          <cell r="GR31">
            <v>281</v>
          </cell>
          <cell r="GS31">
            <v>192</v>
          </cell>
          <cell r="GT31">
            <v>68.3</v>
          </cell>
          <cell r="GU31">
            <v>600</v>
          </cell>
          <cell r="GV31">
            <v>290</v>
          </cell>
          <cell r="GW31">
            <v>48.333333333333336</v>
          </cell>
          <cell r="GX31">
            <v>578</v>
          </cell>
          <cell r="GY31">
            <v>516</v>
          </cell>
          <cell r="GZ31">
            <v>89.3</v>
          </cell>
          <cell r="HA31">
            <v>370</v>
          </cell>
          <cell r="HB31">
            <v>238</v>
          </cell>
          <cell r="HC31">
            <v>64.3</v>
          </cell>
          <cell r="HD31">
            <v>12</v>
          </cell>
          <cell r="HE31">
            <v>10</v>
          </cell>
          <cell r="HF31">
            <v>83.3</v>
          </cell>
          <cell r="HG31">
            <v>280</v>
          </cell>
          <cell r="HH31">
            <v>191</v>
          </cell>
          <cell r="HI31">
            <v>68.2</v>
          </cell>
          <cell r="HJ31">
            <v>600</v>
          </cell>
          <cell r="HK31">
            <v>291</v>
          </cell>
          <cell r="HL31">
            <v>48.5</v>
          </cell>
          <cell r="HM31">
            <v>578</v>
          </cell>
          <cell r="HN31">
            <v>516</v>
          </cell>
          <cell r="HO31">
            <v>89.3</v>
          </cell>
          <cell r="HP31">
            <v>370</v>
          </cell>
          <cell r="HQ31">
            <v>240</v>
          </cell>
          <cell r="HR31">
            <v>64.900000000000006</v>
          </cell>
          <cell r="HS31">
            <v>11</v>
          </cell>
          <cell r="HT31">
            <v>9</v>
          </cell>
          <cell r="HU31">
            <v>81.8</v>
          </cell>
          <cell r="HV31">
            <v>280</v>
          </cell>
          <cell r="HW31">
            <v>194</v>
          </cell>
          <cell r="HX31">
            <v>69.3</v>
          </cell>
          <cell r="HY31">
            <v>600</v>
          </cell>
          <cell r="HZ31">
            <v>302</v>
          </cell>
          <cell r="IA31">
            <v>50.333333333333329</v>
          </cell>
          <cell r="IB31">
            <v>578</v>
          </cell>
          <cell r="IC31">
            <v>516</v>
          </cell>
          <cell r="ID31">
            <v>89.3</v>
          </cell>
          <cell r="IE31">
            <v>424</v>
          </cell>
          <cell r="IF31">
            <v>263</v>
          </cell>
          <cell r="IG31">
            <v>62</v>
          </cell>
          <cell r="IH31">
            <v>12</v>
          </cell>
          <cell r="II31">
            <v>10</v>
          </cell>
          <cell r="IJ31">
            <v>83.3</v>
          </cell>
          <cell r="IK31">
            <v>280</v>
          </cell>
          <cell r="IL31">
            <v>194</v>
          </cell>
          <cell r="IM31">
            <v>69.3</v>
          </cell>
          <cell r="IN31">
            <v>600</v>
          </cell>
          <cell r="IO31">
            <v>310</v>
          </cell>
          <cell r="IP31">
            <v>51.666666666666671</v>
          </cell>
          <cell r="IQ31">
            <v>581</v>
          </cell>
          <cell r="IR31">
            <v>515</v>
          </cell>
          <cell r="IS31">
            <v>88.6</v>
          </cell>
          <cell r="IT31">
            <v>376</v>
          </cell>
          <cell r="IU31">
            <v>211</v>
          </cell>
          <cell r="IV31">
            <v>56.1</v>
          </cell>
          <cell r="IW31">
            <v>11</v>
          </cell>
          <cell r="IX31">
            <v>10</v>
          </cell>
          <cell r="IY31">
            <v>90.9</v>
          </cell>
          <cell r="IZ31">
            <v>283</v>
          </cell>
          <cell r="JA31">
            <v>175</v>
          </cell>
          <cell r="JB31">
            <v>61.8</v>
          </cell>
          <cell r="JC31">
            <v>601</v>
          </cell>
          <cell r="JD31">
            <v>187</v>
          </cell>
          <cell r="JE31">
            <v>31.114808652246257</v>
          </cell>
        </row>
        <row r="32">
          <cell r="B32" t="str">
            <v>B86043</v>
          </cell>
          <cell r="C32" t="str">
            <v>East Park Medical Centre</v>
          </cell>
          <cell r="D32" t="str">
            <v>Burmantofts, Harehills and Richmond Hill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1275</v>
          </cell>
          <cell r="R32">
            <v>66</v>
          </cell>
          <cell r="S32">
            <v>5.2</v>
          </cell>
          <cell r="T32">
            <v>2007</v>
          </cell>
          <cell r="U32">
            <v>6</v>
          </cell>
          <cell r="V32">
            <v>0.3</v>
          </cell>
          <cell r="W32">
            <v>64</v>
          </cell>
          <cell r="X32">
            <v>0</v>
          </cell>
          <cell r="Y32">
            <v>0</v>
          </cell>
          <cell r="Z32">
            <v>1205</v>
          </cell>
          <cell r="AA32">
            <v>0</v>
          </cell>
          <cell r="AB32">
            <v>0</v>
          </cell>
          <cell r="AC32">
            <v>1275</v>
          </cell>
          <cell r="AD32">
            <v>97</v>
          </cell>
          <cell r="AE32">
            <v>7.6</v>
          </cell>
          <cell r="AF32">
            <v>2010</v>
          </cell>
          <cell r="AG32">
            <v>7</v>
          </cell>
          <cell r="AH32">
            <v>0.3</v>
          </cell>
          <cell r="AI32">
            <v>64</v>
          </cell>
          <cell r="AJ32">
            <v>0</v>
          </cell>
          <cell r="AK32">
            <v>0</v>
          </cell>
          <cell r="AL32">
            <v>1208</v>
          </cell>
          <cell r="AM32">
            <v>1</v>
          </cell>
          <cell r="AN32">
            <v>0.1</v>
          </cell>
          <cell r="AO32">
            <v>1277</v>
          </cell>
          <cell r="AP32">
            <v>156</v>
          </cell>
          <cell r="AQ32">
            <v>12.2</v>
          </cell>
          <cell r="AR32">
            <v>2011</v>
          </cell>
          <cell r="AS32">
            <v>22</v>
          </cell>
          <cell r="AT32">
            <v>1.1000000000000001</v>
          </cell>
          <cell r="AU32">
            <v>66</v>
          </cell>
          <cell r="AV32">
            <v>0</v>
          </cell>
          <cell r="AW32">
            <v>0</v>
          </cell>
          <cell r="AX32">
            <v>1212</v>
          </cell>
          <cell r="AY32">
            <v>2</v>
          </cell>
          <cell r="AZ32">
            <v>0.2</v>
          </cell>
          <cell r="BA32">
            <v>1273</v>
          </cell>
          <cell r="BB32">
            <v>372</v>
          </cell>
          <cell r="BC32">
            <v>29.2</v>
          </cell>
          <cell r="BD32">
            <v>2014</v>
          </cell>
          <cell r="BE32">
            <v>40</v>
          </cell>
          <cell r="BF32">
            <v>2</v>
          </cell>
          <cell r="BG32">
            <v>67</v>
          </cell>
          <cell r="BH32">
            <v>0</v>
          </cell>
          <cell r="BI32">
            <v>0</v>
          </cell>
          <cell r="BJ32">
            <v>1216</v>
          </cell>
          <cell r="BK32">
            <v>2</v>
          </cell>
          <cell r="BL32">
            <v>0.2</v>
          </cell>
          <cell r="BM32">
            <v>1272</v>
          </cell>
          <cell r="BN32">
            <v>592</v>
          </cell>
          <cell r="BO32">
            <v>46.5</v>
          </cell>
          <cell r="BP32">
            <v>2018</v>
          </cell>
          <cell r="BQ32">
            <v>52</v>
          </cell>
          <cell r="BR32">
            <v>2.6</v>
          </cell>
          <cell r="BS32">
            <v>66</v>
          </cell>
          <cell r="BT32">
            <v>1</v>
          </cell>
          <cell r="BU32">
            <v>1.5</v>
          </cell>
          <cell r="BV32">
            <v>1217</v>
          </cell>
          <cell r="BW32">
            <v>2</v>
          </cell>
          <cell r="BX32">
            <v>0.2</v>
          </cell>
          <cell r="BY32">
            <v>1271</v>
          </cell>
          <cell r="BZ32">
            <v>735</v>
          </cell>
          <cell r="CA32">
            <v>57.8</v>
          </cell>
          <cell r="CB32">
            <v>1272</v>
          </cell>
          <cell r="CC32">
            <v>58</v>
          </cell>
          <cell r="CD32">
            <v>4.5999999999999996</v>
          </cell>
          <cell r="CE32">
            <v>67</v>
          </cell>
          <cell r="CF32">
            <v>2</v>
          </cell>
          <cell r="CG32">
            <v>3</v>
          </cell>
          <cell r="CH32">
            <v>1217</v>
          </cell>
          <cell r="CI32">
            <v>4</v>
          </cell>
          <cell r="CJ32">
            <v>0.3</v>
          </cell>
          <cell r="CK32">
            <v>1270</v>
          </cell>
          <cell r="CL32">
            <v>748</v>
          </cell>
          <cell r="CM32">
            <v>58.9</v>
          </cell>
          <cell r="CN32">
            <v>1167</v>
          </cell>
          <cell r="CO32">
            <v>68</v>
          </cell>
          <cell r="CP32">
            <v>5.8</v>
          </cell>
          <cell r="CQ32">
            <v>69</v>
          </cell>
          <cell r="CR32">
            <v>3</v>
          </cell>
          <cell r="CS32">
            <v>4.3</v>
          </cell>
          <cell r="CT32">
            <v>1220</v>
          </cell>
          <cell r="CU32">
            <v>4</v>
          </cell>
          <cell r="CV32">
            <v>0.3</v>
          </cell>
          <cell r="CW32">
            <v>1268</v>
          </cell>
          <cell r="CX32">
            <v>764</v>
          </cell>
          <cell r="CY32">
            <v>60.3</v>
          </cell>
          <cell r="CZ32">
            <v>1060</v>
          </cell>
          <cell r="DA32">
            <v>75</v>
          </cell>
          <cell r="DB32">
            <v>7.1</v>
          </cell>
          <cell r="DC32">
            <v>70</v>
          </cell>
          <cell r="DD32">
            <v>3</v>
          </cell>
          <cell r="DE32">
            <v>4.3</v>
          </cell>
          <cell r="DF32">
            <v>1218</v>
          </cell>
          <cell r="DG32">
            <v>28</v>
          </cell>
          <cell r="DH32">
            <v>2.2999999999999998</v>
          </cell>
          <cell r="DI32">
            <v>1268</v>
          </cell>
          <cell r="DJ32">
            <v>848</v>
          </cell>
          <cell r="DK32">
            <v>66.900000000000006</v>
          </cell>
          <cell r="DL32">
            <v>1061</v>
          </cell>
          <cell r="DM32">
            <v>149</v>
          </cell>
          <cell r="DN32">
            <v>14</v>
          </cell>
          <cell r="DO32">
            <v>73</v>
          </cell>
          <cell r="DP32">
            <v>8</v>
          </cell>
          <cell r="DQ32">
            <v>11</v>
          </cell>
          <cell r="DR32">
            <v>1217</v>
          </cell>
          <cell r="DS32">
            <v>32</v>
          </cell>
          <cell r="DT32">
            <v>2.6</v>
          </cell>
          <cell r="DU32">
            <v>1261</v>
          </cell>
          <cell r="DV32">
            <v>877</v>
          </cell>
          <cell r="DW32">
            <v>69.5</v>
          </cell>
          <cell r="DX32">
            <v>1061</v>
          </cell>
          <cell r="DY32">
            <v>182</v>
          </cell>
          <cell r="DZ32">
            <v>17.2</v>
          </cell>
          <cell r="EA32">
            <v>79</v>
          </cell>
          <cell r="EB32">
            <v>11</v>
          </cell>
          <cell r="EC32">
            <v>13.9</v>
          </cell>
          <cell r="ED32">
            <v>1217</v>
          </cell>
          <cell r="EE32">
            <v>37</v>
          </cell>
          <cell r="EF32">
            <v>3</v>
          </cell>
          <cell r="EG32">
            <v>1270</v>
          </cell>
          <cell r="EH32">
            <v>748</v>
          </cell>
          <cell r="EI32">
            <v>58.9</v>
          </cell>
          <cell r="EJ32">
            <v>1167</v>
          </cell>
          <cell r="EK32">
            <v>68</v>
          </cell>
          <cell r="EL32">
            <v>5.8</v>
          </cell>
          <cell r="EM32">
            <v>69</v>
          </cell>
          <cell r="EN32">
            <v>3</v>
          </cell>
          <cell r="EO32">
            <v>4.3</v>
          </cell>
          <cell r="EP32">
            <v>1220</v>
          </cell>
          <cell r="EQ32">
            <v>4</v>
          </cell>
          <cell r="ER32">
            <v>0.3</v>
          </cell>
          <cell r="ES32">
            <v>1260</v>
          </cell>
          <cell r="ET32">
            <v>911</v>
          </cell>
          <cell r="EU32">
            <v>72.3</v>
          </cell>
          <cell r="EV32">
            <v>1065</v>
          </cell>
          <cell r="EW32">
            <v>222</v>
          </cell>
          <cell r="EX32">
            <v>20.8</v>
          </cell>
          <cell r="EY32">
            <v>81</v>
          </cell>
          <cell r="EZ32">
            <v>17</v>
          </cell>
          <cell r="FA32">
            <v>21</v>
          </cell>
          <cell r="FB32">
            <v>1221</v>
          </cell>
          <cell r="FC32">
            <v>38</v>
          </cell>
          <cell r="FD32">
            <v>3.1</v>
          </cell>
          <cell r="FE32">
            <v>1260</v>
          </cell>
          <cell r="FF32">
            <v>920</v>
          </cell>
          <cell r="FG32">
            <v>73</v>
          </cell>
          <cell r="FH32">
            <v>1012</v>
          </cell>
          <cell r="FI32">
            <v>251</v>
          </cell>
          <cell r="FJ32">
            <v>24.8</v>
          </cell>
          <cell r="FK32">
            <v>84</v>
          </cell>
          <cell r="FL32">
            <v>18</v>
          </cell>
          <cell r="FM32">
            <v>21.4</v>
          </cell>
          <cell r="FN32">
            <v>1219</v>
          </cell>
          <cell r="FO32">
            <v>75</v>
          </cell>
          <cell r="FP32">
            <v>6.2</v>
          </cell>
          <cell r="FQ32">
            <v>1388</v>
          </cell>
          <cell r="FR32">
            <v>227</v>
          </cell>
          <cell r="FS32">
            <v>16.354466858789625</v>
          </cell>
          <cell r="FT32">
            <v>1262</v>
          </cell>
          <cell r="FU32">
            <v>937</v>
          </cell>
          <cell r="FV32">
            <v>74.2</v>
          </cell>
          <cell r="FW32">
            <v>1016</v>
          </cell>
          <cell r="FX32">
            <v>324</v>
          </cell>
          <cell r="FY32">
            <v>31.9</v>
          </cell>
          <cell r="FZ32">
            <v>83</v>
          </cell>
          <cell r="GA32">
            <v>19</v>
          </cell>
          <cell r="GB32">
            <v>22.9</v>
          </cell>
          <cell r="GC32">
            <v>1220</v>
          </cell>
          <cell r="GD32">
            <v>116</v>
          </cell>
          <cell r="GE32">
            <v>9.5</v>
          </cell>
          <cell r="GF32">
            <v>1393</v>
          </cell>
          <cell r="GG32">
            <v>285</v>
          </cell>
          <cell r="GH32">
            <v>20.459440057430005</v>
          </cell>
          <cell r="GI32">
            <v>1259</v>
          </cell>
          <cell r="GJ32">
            <v>942</v>
          </cell>
          <cell r="GK32">
            <v>74.8</v>
          </cell>
          <cell r="GL32">
            <v>1071</v>
          </cell>
          <cell r="GM32">
            <v>349</v>
          </cell>
          <cell r="GN32">
            <v>32.6</v>
          </cell>
          <cell r="GO32">
            <v>81</v>
          </cell>
          <cell r="GP32">
            <v>19</v>
          </cell>
          <cell r="GQ32">
            <v>23.5</v>
          </cell>
          <cell r="GR32">
            <v>1220</v>
          </cell>
          <cell r="GS32">
            <v>238</v>
          </cell>
          <cell r="GT32">
            <v>19.5</v>
          </cell>
          <cell r="GU32">
            <v>1392</v>
          </cell>
          <cell r="GV32">
            <v>311</v>
          </cell>
          <cell r="GW32">
            <v>22.341954022988507</v>
          </cell>
          <cell r="GX32">
            <v>1258</v>
          </cell>
          <cell r="GY32">
            <v>944</v>
          </cell>
          <cell r="GZ32">
            <v>75</v>
          </cell>
          <cell r="HA32">
            <v>1072</v>
          </cell>
          <cell r="HB32">
            <v>360</v>
          </cell>
          <cell r="HC32">
            <v>33.6</v>
          </cell>
          <cell r="HD32">
            <v>83</v>
          </cell>
          <cell r="HE32">
            <v>20</v>
          </cell>
          <cell r="HF32">
            <v>24.1</v>
          </cell>
          <cell r="HG32">
            <v>1220</v>
          </cell>
          <cell r="HH32">
            <v>327</v>
          </cell>
          <cell r="HI32">
            <v>26.8</v>
          </cell>
          <cell r="HJ32">
            <v>1392</v>
          </cell>
          <cell r="HK32">
            <v>324</v>
          </cell>
          <cell r="HL32">
            <v>23.275862068965516</v>
          </cell>
          <cell r="HM32">
            <v>1255</v>
          </cell>
          <cell r="HN32">
            <v>946</v>
          </cell>
          <cell r="HO32">
            <v>75.400000000000006</v>
          </cell>
          <cell r="HP32">
            <v>1072</v>
          </cell>
          <cell r="HQ32">
            <v>364</v>
          </cell>
          <cell r="HR32">
            <v>34</v>
          </cell>
          <cell r="HS32">
            <v>86</v>
          </cell>
          <cell r="HT32">
            <v>20</v>
          </cell>
          <cell r="HU32">
            <v>23.3</v>
          </cell>
          <cell r="HV32">
            <v>1220</v>
          </cell>
          <cell r="HW32">
            <v>330</v>
          </cell>
          <cell r="HX32">
            <v>27</v>
          </cell>
          <cell r="HY32">
            <v>1391</v>
          </cell>
          <cell r="HZ32">
            <v>330</v>
          </cell>
          <cell r="IA32">
            <v>23.72393961179008</v>
          </cell>
          <cell r="IB32">
            <v>1253</v>
          </cell>
          <cell r="IC32">
            <v>949</v>
          </cell>
          <cell r="ID32">
            <v>75.7</v>
          </cell>
          <cell r="IE32">
            <v>1186</v>
          </cell>
          <cell r="IF32">
            <v>391</v>
          </cell>
          <cell r="IG32">
            <v>33</v>
          </cell>
          <cell r="IH32">
            <v>89</v>
          </cell>
          <cell r="II32">
            <v>22</v>
          </cell>
          <cell r="IJ32">
            <v>24.7</v>
          </cell>
          <cell r="IK32">
            <v>1220</v>
          </cell>
          <cell r="IL32">
            <v>393</v>
          </cell>
          <cell r="IM32">
            <v>32.200000000000003</v>
          </cell>
          <cell r="IN32">
            <v>1389</v>
          </cell>
          <cell r="IO32">
            <v>349</v>
          </cell>
          <cell r="IP32">
            <v>25.125989920806337</v>
          </cell>
          <cell r="IQ32">
            <v>1260</v>
          </cell>
          <cell r="IR32">
            <v>912</v>
          </cell>
          <cell r="IS32">
            <v>72.400000000000006</v>
          </cell>
          <cell r="IT32">
            <v>1064</v>
          </cell>
          <cell r="IU32">
            <v>226</v>
          </cell>
          <cell r="IV32">
            <v>21.2</v>
          </cell>
          <cell r="IW32">
            <v>81</v>
          </cell>
          <cell r="IX32">
            <v>17</v>
          </cell>
          <cell r="IY32">
            <v>21</v>
          </cell>
          <cell r="IZ32">
            <v>1221</v>
          </cell>
          <cell r="JA32">
            <v>41</v>
          </cell>
          <cell r="JB32">
            <v>3.4</v>
          </cell>
          <cell r="JC32">
            <v>1387</v>
          </cell>
          <cell r="JD32">
            <v>202</v>
          </cell>
          <cell r="JE32">
            <v>14.563806777217014</v>
          </cell>
        </row>
        <row r="33">
          <cell r="B33" t="str">
            <v>B86074</v>
          </cell>
          <cell r="C33" t="str">
            <v>Fieldhead Surgery</v>
          </cell>
          <cell r="D33" t="str">
            <v>Holt Park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966</v>
          </cell>
          <cell r="R33">
            <v>20</v>
          </cell>
          <cell r="S33">
            <v>2.1</v>
          </cell>
          <cell r="T33">
            <v>1323</v>
          </cell>
          <cell r="U33">
            <v>3</v>
          </cell>
          <cell r="V33">
            <v>0.2</v>
          </cell>
          <cell r="W33">
            <v>37</v>
          </cell>
          <cell r="X33">
            <v>0</v>
          </cell>
          <cell r="Y33">
            <v>0</v>
          </cell>
          <cell r="Z33">
            <v>690</v>
          </cell>
          <cell r="AA33">
            <v>2</v>
          </cell>
          <cell r="AB33">
            <v>0.3</v>
          </cell>
          <cell r="AC33">
            <v>964</v>
          </cell>
          <cell r="AD33">
            <v>58</v>
          </cell>
          <cell r="AE33">
            <v>6</v>
          </cell>
          <cell r="AF33">
            <v>1323</v>
          </cell>
          <cell r="AG33">
            <v>7</v>
          </cell>
          <cell r="AH33">
            <v>0.5</v>
          </cell>
          <cell r="AI33">
            <v>37</v>
          </cell>
          <cell r="AJ33">
            <v>2</v>
          </cell>
          <cell r="AK33">
            <v>5.4</v>
          </cell>
          <cell r="AL33">
            <v>690</v>
          </cell>
          <cell r="AM33">
            <v>39</v>
          </cell>
          <cell r="AN33">
            <v>5.7</v>
          </cell>
          <cell r="AO33">
            <v>963</v>
          </cell>
          <cell r="AP33">
            <v>415</v>
          </cell>
          <cell r="AQ33">
            <v>43.1</v>
          </cell>
          <cell r="AR33">
            <v>1322</v>
          </cell>
          <cell r="AS33">
            <v>142</v>
          </cell>
          <cell r="AT33">
            <v>10.7</v>
          </cell>
          <cell r="AU33">
            <v>37</v>
          </cell>
          <cell r="AV33">
            <v>10</v>
          </cell>
          <cell r="AW33">
            <v>27</v>
          </cell>
          <cell r="AX33">
            <v>693</v>
          </cell>
          <cell r="AY33">
            <v>55</v>
          </cell>
          <cell r="AZ33">
            <v>7.9</v>
          </cell>
          <cell r="BA33">
            <v>960</v>
          </cell>
          <cell r="BB33">
            <v>433</v>
          </cell>
          <cell r="BC33">
            <v>45.1</v>
          </cell>
          <cell r="BD33">
            <v>1323</v>
          </cell>
          <cell r="BE33">
            <v>165</v>
          </cell>
          <cell r="BF33">
            <v>12.5</v>
          </cell>
          <cell r="BG33">
            <v>39</v>
          </cell>
          <cell r="BH33">
            <v>11</v>
          </cell>
          <cell r="BI33">
            <v>28.2</v>
          </cell>
          <cell r="BJ33">
            <v>691</v>
          </cell>
          <cell r="BK33">
            <v>85</v>
          </cell>
          <cell r="BL33">
            <v>12.3</v>
          </cell>
          <cell r="BM33">
            <v>963</v>
          </cell>
          <cell r="BN33">
            <v>524</v>
          </cell>
          <cell r="BO33">
            <v>54.4</v>
          </cell>
          <cell r="BP33">
            <v>1325</v>
          </cell>
          <cell r="BQ33">
            <v>187</v>
          </cell>
          <cell r="BR33">
            <v>14.1</v>
          </cell>
          <cell r="BS33">
            <v>38</v>
          </cell>
          <cell r="BT33">
            <v>13</v>
          </cell>
          <cell r="BU33">
            <v>34.200000000000003</v>
          </cell>
          <cell r="BV33">
            <v>692</v>
          </cell>
          <cell r="BW33">
            <v>91</v>
          </cell>
          <cell r="BX33">
            <v>13.2</v>
          </cell>
          <cell r="BY33">
            <v>962</v>
          </cell>
          <cell r="BZ33">
            <v>711</v>
          </cell>
          <cell r="CA33">
            <v>73.900000000000006</v>
          </cell>
          <cell r="CB33">
            <v>662</v>
          </cell>
          <cell r="CC33">
            <v>214</v>
          </cell>
          <cell r="CD33">
            <v>32.299999999999997</v>
          </cell>
          <cell r="CE33">
            <v>39</v>
          </cell>
          <cell r="CF33">
            <v>18</v>
          </cell>
          <cell r="CG33">
            <v>46.2</v>
          </cell>
          <cell r="CH33">
            <v>692</v>
          </cell>
          <cell r="CI33">
            <v>102</v>
          </cell>
          <cell r="CJ33">
            <v>14.7</v>
          </cell>
          <cell r="CK33">
            <v>963</v>
          </cell>
          <cell r="CL33">
            <v>729</v>
          </cell>
          <cell r="CM33">
            <v>75.7</v>
          </cell>
          <cell r="CN33">
            <v>602</v>
          </cell>
          <cell r="CO33">
            <v>225</v>
          </cell>
          <cell r="CP33">
            <v>37.4</v>
          </cell>
          <cell r="CQ33">
            <v>42</v>
          </cell>
          <cell r="CR33">
            <v>21</v>
          </cell>
          <cell r="CS33">
            <v>50</v>
          </cell>
          <cell r="CT33">
            <v>692</v>
          </cell>
          <cell r="CU33">
            <v>109</v>
          </cell>
          <cell r="CV33">
            <v>15.8</v>
          </cell>
          <cell r="CW33">
            <v>961</v>
          </cell>
          <cell r="CX33">
            <v>761</v>
          </cell>
          <cell r="CY33">
            <v>79.2</v>
          </cell>
          <cell r="CZ33">
            <v>577</v>
          </cell>
          <cell r="DA33">
            <v>238</v>
          </cell>
          <cell r="DB33">
            <v>41.2</v>
          </cell>
          <cell r="DC33">
            <v>42</v>
          </cell>
          <cell r="DD33">
            <v>23</v>
          </cell>
          <cell r="DE33">
            <v>54.8</v>
          </cell>
          <cell r="DF33">
            <v>692</v>
          </cell>
          <cell r="DG33">
            <v>112</v>
          </cell>
          <cell r="DH33">
            <v>16.2</v>
          </cell>
          <cell r="DI33">
            <v>958</v>
          </cell>
          <cell r="DJ33">
            <v>771</v>
          </cell>
          <cell r="DK33">
            <v>80.5</v>
          </cell>
          <cell r="DL33">
            <v>580</v>
          </cell>
          <cell r="DM33">
            <v>250</v>
          </cell>
          <cell r="DN33">
            <v>43.1</v>
          </cell>
          <cell r="DO33">
            <v>43</v>
          </cell>
          <cell r="DP33">
            <v>26</v>
          </cell>
          <cell r="DQ33">
            <v>60.5</v>
          </cell>
          <cell r="DR33">
            <v>691</v>
          </cell>
          <cell r="DS33">
            <v>191</v>
          </cell>
          <cell r="DT33">
            <v>27.6</v>
          </cell>
          <cell r="DU33">
            <v>958</v>
          </cell>
          <cell r="DV33">
            <v>774</v>
          </cell>
          <cell r="DW33">
            <v>80.8</v>
          </cell>
          <cell r="DX33">
            <v>584</v>
          </cell>
          <cell r="DY33">
            <v>258</v>
          </cell>
          <cell r="DZ33">
            <v>44.2</v>
          </cell>
          <cell r="EA33">
            <v>44</v>
          </cell>
          <cell r="EB33">
            <v>26</v>
          </cell>
          <cell r="EC33">
            <v>59.1</v>
          </cell>
          <cell r="ED33">
            <v>692</v>
          </cell>
          <cell r="EE33">
            <v>195</v>
          </cell>
          <cell r="EF33">
            <v>28.2</v>
          </cell>
          <cell r="EG33">
            <v>963</v>
          </cell>
          <cell r="EH33">
            <v>729</v>
          </cell>
          <cell r="EI33">
            <v>75.7</v>
          </cell>
          <cell r="EJ33">
            <v>602</v>
          </cell>
          <cell r="EK33">
            <v>225</v>
          </cell>
          <cell r="EL33">
            <v>37.4</v>
          </cell>
          <cell r="EM33">
            <v>42</v>
          </cell>
          <cell r="EN33">
            <v>21</v>
          </cell>
          <cell r="EO33">
            <v>50</v>
          </cell>
          <cell r="EP33">
            <v>692</v>
          </cell>
          <cell r="EQ33">
            <v>109</v>
          </cell>
          <cell r="ER33">
            <v>15.8</v>
          </cell>
          <cell r="ES33">
            <v>957</v>
          </cell>
          <cell r="ET33">
            <v>785</v>
          </cell>
          <cell r="EU33">
            <v>82</v>
          </cell>
          <cell r="EV33">
            <v>585</v>
          </cell>
          <cell r="EW33">
            <v>264</v>
          </cell>
          <cell r="EX33">
            <v>45.1</v>
          </cell>
          <cell r="EY33">
            <v>45</v>
          </cell>
          <cell r="EZ33">
            <v>26</v>
          </cell>
          <cell r="FA33">
            <v>57.8</v>
          </cell>
          <cell r="FB33">
            <v>693</v>
          </cell>
          <cell r="FC33">
            <v>197</v>
          </cell>
          <cell r="FD33">
            <v>28.4</v>
          </cell>
          <cell r="FE33">
            <v>956</v>
          </cell>
          <cell r="FF33">
            <v>807</v>
          </cell>
          <cell r="FG33">
            <v>84.4</v>
          </cell>
          <cell r="FH33">
            <v>554</v>
          </cell>
          <cell r="FI33">
            <v>275</v>
          </cell>
          <cell r="FJ33">
            <v>49.6</v>
          </cell>
          <cell r="FK33">
            <v>46</v>
          </cell>
          <cell r="FL33">
            <v>27</v>
          </cell>
          <cell r="FM33">
            <v>58.7</v>
          </cell>
          <cell r="FN33">
            <v>694</v>
          </cell>
          <cell r="FO33">
            <v>199</v>
          </cell>
          <cell r="FP33">
            <v>28.7</v>
          </cell>
          <cell r="FQ33">
            <v>1023</v>
          </cell>
          <cell r="FR33">
            <v>244</v>
          </cell>
          <cell r="FS33">
            <v>23.851417399804497</v>
          </cell>
          <cell r="FT33">
            <v>955</v>
          </cell>
          <cell r="FU33">
            <v>824</v>
          </cell>
          <cell r="FV33">
            <v>86.3</v>
          </cell>
          <cell r="FW33">
            <v>554</v>
          </cell>
          <cell r="FX33">
            <v>303</v>
          </cell>
          <cell r="FY33">
            <v>54.7</v>
          </cell>
          <cell r="FZ33">
            <v>47</v>
          </cell>
          <cell r="GA33">
            <v>29</v>
          </cell>
          <cell r="GB33">
            <v>61.7</v>
          </cell>
          <cell r="GC33">
            <v>694</v>
          </cell>
          <cell r="GD33">
            <v>428</v>
          </cell>
          <cell r="GE33">
            <v>61.7</v>
          </cell>
          <cell r="GF33">
            <v>1021</v>
          </cell>
          <cell r="GG33">
            <v>267</v>
          </cell>
          <cell r="GH33">
            <v>26.15083251714006</v>
          </cell>
          <cell r="GI33">
            <v>952</v>
          </cell>
          <cell r="GJ33">
            <v>823</v>
          </cell>
          <cell r="GK33">
            <v>86.4</v>
          </cell>
          <cell r="GL33">
            <v>576</v>
          </cell>
          <cell r="GM33">
            <v>335</v>
          </cell>
          <cell r="GN33">
            <v>58.2</v>
          </cell>
          <cell r="GO33">
            <v>50</v>
          </cell>
          <cell r="GP33">
            <v>30</v>
          </cell>
          <cell r="GQ33">
            <v>60</v>
          </cell>
          <cell r="GR33">
            <v>695</v>
          </cell>
          <cell r="GS33">
            <v>461</v>
          </cell>
          <cell r="GT33">
            <v>66.3</v>
          </cell>
          <cell r="GU33">
            <v>1021</v>
          </cell>
          <cell r="GV33">
            <v>434</v>
          </cell>
          <cell r="GW33">
            <v>42.507345739471106</v>
          </cell>
          <cell r="GX33">
            <v>952</v>
          </cell>
          <cell r="GY33">
            <v>823</v>
          </cell>
          <cell r="GZ33">
            <v>86.4</v>
          </cell>
          <cell r="HA33">
            <v>576</v>
          </cell>
          <cell r="HB33">
            <v>335</v>
          </cell>
          <cell r="HC33">
            <v>58.2</v>
          </cell>
          <cell r="HD33">
            <v>50</v>
          </cell>
          <cell r="HE33">
            <v>30</v>
          </cell>
          <cell r="HF33">
            <v>60</v>
          </cell>
          <cell r="HG33">
            <v>694</v>
          </cell>
          <cell r="HH33">
            <v>460</v>
          </cell>
          <cell r="HI33">
            <v>66.3</v>
          </cell>
          <cell r="HJ33">
            <v>1021</v>
          </cell>
          <cell r="HK33">
            <v>439</v>
          </cell>
          <cell r="HL33">
            <v>42.997061704211561</v>
          </cell>
          <cell r="HM33">
            <v>952</v>
          </cell>
          <cell r="HN33">
            <v>825</v>
          </cell>
          <cell r="HO33">
            <v>86.7</v>
          </cell>
          <cell r="HP33">
            <v>577</v>
          </cell>
          <cell r="HQ33">
            <v>337</v>
          </cell>
          <cell r="HR33">
            <v>58.4</v>
          </cell>
          <cell r="HS33">
            <v>50</v>
          </cell>
          <cell r="HT33">
            <v>32</v>
          </cell>
          <cell r="HU33">
            <v>64</v>
          </cell>
          <cell r="HV33">
            <v>694</v>
          </cell>
          <cell r="HW33">
            <v>462</v>
          </cell>
          <cell r="HX33">
            <v>66.599999999999994</v>
          </cell>
          <cell r="HY33">
            <v>1020</v>
          </cell>
          <cell r="HZ33">
            <v>451</v>
          </cell>
          <cell r="IA33">
            <v>44.2156862745098</v>
          </cell>
          <cell r="IB33">
            <v>951</v>
          </cell>
          <cell r="IC33">
            <v>826</v>
          </cell>
          <cell r="ID33">
            <v>86.9</v>
          </cell>
          <cell r="IE33">
            <v>610</v>
          </cell>
          <cell r="IF33">
            <v>355</v>
          </cell>
          <cell r="IG33">
            <v>58.2</v>
          </cell>
          <cell r="IH33">
            <v>53</v>
          </cell>
          <cell r="II33">
            <v>35</v>
          </cell>
          <cell r="IJ33">
            <v>66</v>
          </cell>
          <cell r="IK33">
            <v>694</v>
          </cell>
          <cell r="IL33">
            <v>506</v>
          </cell>
          <cell r="IM33">
            <v>72.900000000000006</v>
          </cell>
          <cell r="IN33">
            <v>1020</v>
          </cell>
          <cell r="IO33">
            <v>496</v>
          </cell>
          <cell r="IP33">
            <v>48.627450980392155</v>
          </cell>
          <cell r="IQ33">
            <v>957</v>
          </cell>
          <cell r="IR33">
            <v>791</v>
          </cell>
          <cell r="IS33">
            <v>82.7</v>
          </cell>
          <cell r="IT33">
            <v>585</v>
          </cell>
          <cell r="IU33">
            <v>264</v>
          </cell>
          <cell r="IV33">
            <v>45.1</v>
          </cell>
          <cell r="IW33">
            <v>45</v>
          </cell>
          <cell r="IX33">
            <v>26</v>
          </cell>
          <cell r="IY33">
            <v>57.8</v>
          </cell>
          <cell r="IZ33">
            <v>693</v>
          </cell>
          <cell r="JA33">
            <v>198</v>
          </cell>
          <cell r="JB33">
            <v>28.6</v>
          </cell>
          <cell r="JC33">
            <v>1023</v>
          </cell>
          <cell r="JD33">
            <v>199</v>
          </cell>
          <cell r="JE33">
            <v>19.452590420332356</v>
          </cell>
        </row>
        <row r="34">
          <cell r="B34" t="str">
            <v>B86106</v>
          </cell>
          <cell r="C34" t="str">
            <v>Foundry Lane Surgery</v>
          </cell>
          <cell r="D34" t="str">
            <v>Seacroft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1066</v>
          </cell>
          <cell r="O34">
            <v>18</v>
          </cell>
          <cell r="P34">
            <v>1.7</v>
          </cell>
          <cell r="Q34">
            <v>675</v>
          </cell>
          <cell r="R34">
            <v>32</v>
          </cell>
          <cell r="S34">
            <v>4.7</v>
          </cell>
          <cell r="T34">
            <v>1527</v>
          </cell>
          <cell r="U34">
            <v>7</v>
          </cell>
          <cell r="V34">
            <v>0.5</v>
          </cell>
          <cell r="W34">
            <v>53</v>
          </cell>
          <cell r="X34">
            <v>0</v>
          </cell>
          <cell r="Y34">
            <v>0</v>
          </cell>
          <cell r="Z34">
            <v>1066</v>
          </cell>
          <cell r="AA34">
            <v>40</v>
          </cell>
          <cell r="AB34">
            <v>3.8</v>
          </cell>
          <cell r="AC34">
            <v>676</v>
          </cell>
          <cell r="AD34">
            <v>54</v>
          </cell>
          <cell r="AE34">
            <v>8</v>
          </cell>
          <cell r="AF34">
            <v>1530</v>
          </cell>
          <cell r="AG34">
            <v>9</v>
          </cell>
          <cell r="AH34">
            <v>0.6</v>
          </cell>
          <cell r="AI34">
            <v>54</v>
          </cell>
          <cell r="AJ34">
            <v>0</v>
          </cell>
          <cell r="AK34">
            <v>0</v>
          </cell>
          <cell r="AL34">
            <v>1066</v>
          </cell>
          <cell r="AM34">
            <v>45</v>
          </cell>
          <cell r="AN34">
            <v>4.2</v>
          </cell>
          <cell r="AO34">
            <v>676</v>
          </cell>
          <cell r="AP34">
            <v>73</v>
          </cell>
          <cell r="AQ34">
            <v>10.8</v>
          </cell>
          <cell r="AR34">
            <v>1531</v>
          </cell>
          <cell r="AS34">
            <v>18</v>
          </cell>
          <cell r="AT34">
            <v>1.2</v>
          </cell>
          <cell r="AU34">
            <v>54</v>
          </cell>
          <cell r="AV34">
            <v>0</v>
          </cell>
          <cell r="AW34">
            <v>0</v>
          </cell>
          <cell r="AX34">
            <v>1069</v>
          </cell>
          <cell r="AY34">
            <v>48</v>
          </cell>
          <cell r="AZ34">
            <v>4.5</v>
          </cell>
          <cell r="BA34">
            <v>676</v>
          </cell>
          <cell r="BB34">
            <v>177</v>
          </cell>
          <cell r="BC34">
            <v>26.2</v>
          </cell>
          <cell r="BD34">
            <v>1529</v>
          </cell>
          <cell r="BE34">
            <v>134</v>
          </cell>
          <cell r="BF34">
            <v>8.8000000000000007</v>
          </cell>
          <cell r="BG34">
            <v>55</v>
          </cell>
          <cell r="BH34">
            <v>6</v>
          </cell>
          <cell r="BI34">
            <v>10.9</v>
          </cell>
          <cell r="BJ34">
            <v>1072</v>
          </cell>
          <cell r="BK34">
            <v>52</v>
          </cell>
          <cell r="BL34">
            <v>4.9000000000000004</v>
          </cell>
          <cell r="BM34">
            <v>674</v>
          </cell>
          <cell r="BN34">
            <v>226</v>
          </cell>
          <cell r="BO34">
            <v>33.5</v>
          </cell>
          <cell r="BP34">
            <v>1531</v>
          </cell>
          <cell r="BQ34">
            <v>161</v>
          </cell>
          <cell r="BR34">
            <v>10.5</v>
          </cell>
          <cell r="BS34">
            <v>54</v>
          </cell>
          <cell r="BT34">
            <v>8</v>
          </cell>
          <cell r="BU34">
            <v>14.8</v>
          </cell>
          <cell r="BV34">
            <v>1073</v>
          </cell>
          <cell r="BW34">
            <v>59</v>
          </cell>
          <cell r="BX34">
            <v>5.5</v>
          </cell>
          <cell r="BY34">
            <v>672</v>
          </cell>
          <cell r="BZ34">
            <v>289</v>
          </cell>
          <cell r="CA34">
            <v>43</v>
          </cell>
          <cell r="CB34">
            <v>1097</v>
          </cell>
          <cell r="CC34">
            <v>186</v>
          </cell>
          <cell r="CD34">
            <v>17</v>
          </cell>
          <cell r="CE34">
            <v>55</v>
          </cell>
          <cell r="CF34">
            <v>14</v>
          </cell>
          <cell r="CG34">
            <v>25.5</v>
          </cell>
          <cell r="CH34">
            <v>1074</v>
          </cell>
          <cell r="CI34">
            <v>67</v>
          </cell>
          <cell r="CJ34">
            <v>6.2</v>
          </cell>
          <cell r="CK34">
            <v>671</v>
          </cell>
          <cell r="CL34">
            <v>316</v>
          </cell>
          <cell r="CM34">
            <v>47.1</v>
          </cell>
          <cell r="CN34">
            <v>1067</v>
          </cell>
          <cell r="CO34">
            <v>199</v>
          </cell>
          <cell r="CP34">
            <v>18.7</v>
          </cell>
          <cell r="CQ34">
            <v>54</v>
          </cell>
          <cell r="CR34">
            <v>19</v>
          </cell>
          <cell r="CS34">
            <v>35.200000000000003</v>
          </cell>
          <cell r="CT34">
            <v>1074</v>
          </cell>
          <cell r="CU34">
            <v>76</v>
          </cell>
          <cell r="CV34">
            <v>7.1</v>
          </cell>
          <cell r="CW34">
            <v>670</v>
          </cell>
          <cell r="CX34">
            <v>345</v>
          </cell>
          <cell r="CY34">
            <v>51.5</v>
          </cell>
          <cell r="CZ34">
            <v>954</v>
          </cell>
          <cell r="DA34">
            <v>205</v>
          </cell>
          <cell r="DB34">
            <v>21.5</v>
          </cell>
          <cell r="DC34">
            <v>61</v>
          </cell>
          <cell r="DD34">
            <v>21</v>
          </cell>
          <cell r="DE34">
            <v>34.4</v>
          </cell>
          <cell r="DF34">
            <v>1074</v>
          </cell>
          <cell r="DG34">
            <v>82</v>
          </cell>
          <cell r="DH34">
            <v>7.6</v>
          </cell>
          <cell r="DI34">
            <v>667</v>
          </cell>
          <cell r="DJ34">
            <v>410</v>
          </cell>
          <cell r="DK34">
            <v>61.5</v>
          </cell>
          <cell r="DL34">
            <v>957</v>
          </cell>
          <cell r="DM34">
            <v>242</v>
          </cell>
          <cell r="DN34">
            <v>25.3</v>
          </cell>
          <cell r="DO34">
            <v>61</v>
          </cell>
          <cell r="DP34">
            <v>25</v>
          </cell>
          <cell r="DQ34">
            <v>41</v>
          </cell>
          <cell r="DR34">
            <v>1074</v>
          </cell>
          <cell r="DS34">
            <v>93</v>
          </cell>
          <cell r="DT34">
            <v>8.6999999999999993</v>
          </cell>
          <cell r="DU34">
            <v>663</v>
          </cell>
          <cell r="DV34">
            <v>433</v>
          </cell>
          <cell r="DW34">
            <v>65.3</v>
          </cell>
          <cell r="DX34">
            <v>959</v>
          </cell>
          <cell r="DY34">
            <v>270</v>
          </cell>
          <cell r="DZ34">
            <v>28.2</v>
          </cell>
          <cell r="EA34">
            <v>63</v>
          </cell>
          <cell r="EB34">
            <v>27</v>
          </cell>
          <cell r="EC34">
            <v>42.9</v>
          </cell>
          <cell r="ED34">
            <v>1070</v>
          </cell>
          <cell r="EE34">
            <v>100</v>
          </cell>
          <cell r="EF34">
            <v>9.3000000000000007</v>
          </cell>
          <cell r="EG34">
            <v>671</v>
          </cell>
          <cell r="EH34">
            <v>316</v>
          </cell>
          <cell r="EI34">
            <v>47.1</v>
          </cell>
          <cell r="EJ34">
            <v>1067</v>
          </cell>
          <cell r="EK34">
            <v>199</v>
          </cell>
          <cell r="EL34">
            <v>18.7</v>
          </cell>
          <cell r="EM34">
            <v>54</v>
          </cell>
          <cell r="EN34">
            <v>19</v>
          </cell>
          <cell r="EO34">
            <v>35.200000000000003</v>
          </cell>
          <cell r="EP34">
            <v>1074</v>
          </cell>
          <cell r="EQ34">
            <v>76</v>
          </cell>
          <cell r="ER34">
            <v>7.1</v>
          </cell>
          <cell r="ES34">
            <v>663</v>
          </cell>
          <cell r="ET34">
            <v>457</v>
          </cell>
          <cell r="EU34">
            <v>68.900000000000006</v>
          </cell>
          <cell r="EV34">
            <v>961</v>
          </cell>
          <cell r="EW34">
            <v>305</v>
          </cell>
          <cell r="EX34">
            <v>31.7</v>
          </cell>
          <cell r="EY34">
            <v>64</v>
          </cell>
          <cell r="EZ34">
            <v>35</v>
          </cell>
          <cell r="FA34">
            <v>54.7</v>
          </cell>
          <cell r="FB34">
            <v>1070</v>
          </cell>
          <cell r="FC34">
            <v>110</v>
          </cell>
          <cell r="FD34">
            <v>10.3</v>
          </cell>
          <cell r="FE34">
            <v>663</v>
          </cell>
          <cell r="FF34">
            <v>468</v>
          </cell>
          <cell r="FG34">
            <v>70.599999999999994</v>
          </cell>
          <cell r="FH34">
            <v>946</v>
          </cell>
          <cell r="FI34">
            <v>349</v>
          </cell>
          <cell r="FJ34">
            <v>36.9</v>
          </cell>
          <cell r="FK34">
            <v>65</v>
          </cell>
          <cell r="FL34">
            <v>40</v>
          </cell>
          <cell r="FM34">
            <v>61.5</v>
          </cell>
          <cell r="FN34">
            <v>1070</v>
          </cell>
          <cell r="FO34">
            <v>145</v>
          </cell>
          <cell r="FP34">
            <v>13.6</v>
          </cell>
          <cell r="FQ34">
            <v>1146</v>
          </cell>
          <cell r="FR34">
            <v>289</v>
          </cell>
          <cell r="FS34">
            <v>25.218150087260032</v>
          </cell>
          <cell r="FT34">
            <v>663</v>
          </cell>
          <cell r="FU34">
            <v>475</v>
          </cell>
          <cell r="FV34">
            <v>71.599999999999994</v>
          </cell>
          <cell r="FW34">
            <v>948</v>
          </cell>
          <cell r="FX34">
            <v>362</v>
          </cell>
          <cell r="FY34">
            <v>38.200000000000003</v>
          </cell>
          <cell r="FZ34">
            <v>63</v>
          </cell>
          <cell r="GA34">
            <v>38</v>
          </cell>
          <cell r="GB34">
            <v>60.3</v>
          </cell>
          <cell r="GC34">
            <v>1070</v>
          </cell>
          <cell r="GD34">
            <v>194</v>
          </cell>
          <cell r="GE34">
            <v>18.100000000000001</v>
          </cell>
          <cell r="GF34">
            <v>1146</v>
          </cell>
          <cell r="GG34">
            <v>295</v>
          </cell>
          <cell r="GH34">
            <v>25.741710296684118</v>
          </cell>
          <cell r="GI34">
            <v>660</v>
          </cell>
          <cell r="GJ34">
            <v>475</v>
          </cell>
          <cell r="GK34">
            <v>72</v>
          </cell>
          <cell r="GL34">
            <v>963</v>
          </cell>
          <cell r="GM34">
            <v>407</v>
          </cell>
          <cell r="GN34">
            <v>42.3</v>
          </cell>
          <cell r="GO34">
            <v>64</v>
          </cell>
          <cell r="GP34">
            <v>40</v>
          </cell>
          <cell r="GQ34">
            <v>62.5</v>
          </cell>
          <cell r="GR34">
            <v>1070</v>
          </cell>
          <cell r="GS34">
            <v>317</v>
          </cell>
          <cell r="GT34">
            <v>29.6</v>
          </cell>
          <cell r="GU34">
            <v>1146</v>
          </cell>
          <cell r="GV34">
            <v>335</v>
          </cell>
          <cell r="GW34">
            <v>29.232111692844676</v>
          </cell>
          <cell r="GX34">
            <v>660</v>
          </cell>
          <cell r="GY34">
            <v>475</v>
          </cell>
          <cell r="GZ34">
            <v>72</v>
          </cell>
          <cell r="HA34">
            <v>964</v>
          </cell>
          <cell r="HB34">
            <v>409</v>
          </cell>
          <cell r="HC34">
            <v>42.4</v>
          </cell>
          <cell r="HD34">
            <v>65</v>
          </cell>
          <cell r="HE34">
            <v>41</v>
          </cell>
          <cell r="HF34">
            <v>63.1</v>
          </cell>
          <cell r="HG34">
            <v>1068</v>
          </cell>
          <cell r="HH34">
            <v>347</v>
          </cell>
          <cell r="HI34">
            <v>32.5</v>
          </cell>
          <cell r="HJ34">
            <v>1145</v>
          </cell>
          <cell r="HK34">
            <v>347</v>
          </cell>
          <cell r="HL34">
            <v>30.305676855895197</v>
          </cell>
          <cell r="HM34">
            <v>660</v>
          </cell>
          <cell r="HN34">
            <v>477</v>
          </cell>
          <cell r="HO34">
            <v>72.3</v>
          </cell>
          <cell r="HP34">
            <v>965</v>
          </cell>
          <cell r="HQ34">
            <v>414</v>
          </cell>
          <cell r="HR34">
            <v>42.9</v>
          </cell>
          <cell r="HS34">
            <v>67</v>
          </cell>
          <cell r="HT34">
            <v>41</v>
          </cell>
          <cell r="HU34">
            <v>61.2</v>
          </cell>
          <cell r="HV34">
            <v>1069</v>
          </cell>
          <cell r="HW34">
            <v>352</v>
          </cell>
          <cell r="HX34">
            <v>32.9</v>
          </cell>
          <cell r="HY34">
            <v>1145</v>
          </cell>
          <cell r="HZ34">
            <v>364</v>
          </cell>
          <cell r="IA34">
            <v>31.790393013100438</v>
          </cell>
          <cell r="IB34">
            <v>658</v>
          </cell>
          <cell r="IC34">
            <v>476</v>
          </cell>
          <cell r="ID34">
            <v>72.3</v>
          </cell>
          <cell r="IE34">
            <v>1088</v>
          </cell>
          <cell r="IF34">
            <v>436</v>
          </cell>
          <cell r="IG34">
            <v>40.1</v>
          </cell>
          <cell r="IH34">
            <v>68</v>
          </cell>
          <cell r="II34">
            <v>41</v>
          </cell>
          <cell r="IJ34">
            <v>60.3</v>
          </cell>
          <cell r="IK34">
            <v>1070</v>
          </cell>
          <cell r="IL34">
            <v>359</v>
          </cell>
          <cell r="IM34">
            <v>33.6</v>
          </cell>
          <cell r="IN34">
            <v>1145</v>
          </cell>
          <cell r="IO34">
            <v>382</v>
          </cell>
          <cell r="IP34">
            <v>33.362445414847166</v>
          </cell>
          <cell r="IQ34">
            <v>663</v>
          </cell>
          <cell r="IR34">
            <v>459</v>
          </cell>
          <cell r="IS34">
            <v>69.2</v>
          </cell>
          <cell r="IT34">
            <v>961</v>
          </cell>
          <cell r="IU34">
            <v>311</v>
          </cell>
          <cell r="IV34">
            <v>32.4</v>
          </cell>
          <cell r="IW34">
            <v>64</v>
          </cell>
          <cell r="IX34">
            <v>39</v>
          </cell>
          <cell r="IY34">
            <v>60.9</v>
          </cell>
          <cell r="IZ34">
            <v>1070</v>
          </cell>
          <cell r="JA34">
            <v>117</v>
          </cell>
          <cell r="JB34">
            <v>10.9</v>
          </cell>
          <cell r="JC34">
            <v>1146</v>
          </cell>
          <cell r="JD34">
            <v>265</v>
          </cell>
          <cell r="JE34">
            <v>23.123909249563702</v>
          </cell>
        </row>
        <row r="35">
          <cell r="B35" t="str">
            <v>B86048</v>
          </cell>
          <cell r="C35" t="str">
            <v>Garforth Medical Practice</v>
          </cell>
          <cell r="D35" t="str">
            <v>LS25/LS26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3289</v>
          </cell>
          <cell r="R35">
            <v>501</v>
          </cell>
          <cell r="S35">
            <v>15.2</v>
          </cell>
          <cell r="T35">
            <v>3090</v>
          </cell>
          <cell r="U35">
            <v>13</v>
          </cell>
          <cell r="V35">
            <v>0.4</v>
          </cell>
          <cell r="W35">
            <v>80</v>
          </cell>
          <cell r="X35">
            <v>5</v>
          </cell>
          <cell r="Y35">
            <v>6.3</v>
          </cell>
          <cell r="Z35">
            <v>1265</v>
          </cell>
          <cell r="AA35">
            <v>106</v>
          </cell>
          <cell r="AB35">
            <v>8.4</v>
          </cell>
          <cell r="AC35">
            <v>3288</v>
          </cell>
          <cell r="AD35">
            <v>610</v>
          </cell>
          <cell r="AE35">
            <v>18.600000000000001</v>
          </cell>
          <cell r="AF35">
            <v>3087</v>
          </cell>
          <cell r="AG35">
            <v>315</v>
          </cell>
          <cell r="AH35">
            <v>10.199999999999999</v>
          </cell>
          <cell r="AI35">
            <v>81</v>
          </cell>
          <cell r="AJ35">
            <v>20</v>
          </cell>
          <cell r="AK35">
            <v>24.7</v>
          </cell>
          <cell r="AL35">
            <v>1266</v>
          </cell>
          <cell r="AM35">
            <v>133</v>
          </cell>
          <cell r="AN35">
            <v>10.5</v>
          </cell>
          <cell r="AO35">
            <v>3286</v>
          </cell>
          <cell r="AP35">
            <v>1124</v>
          </cell>
          <cell r="AQ35">
            <v>34.200000000000003</v>
          </cell>
          <cell r="AR35">
            <v>3089</v>
          </cell>
          <cell r="AS35">
            <v>365</v>
          </cell>
          <cell r="AT35">
            <v>11.8</v>
          </cell>
          <cell r="AU35">
            <v>84</v>
          </cell>
          <cell r="AV35">
            <v>28</v>
          </cell>
          <cell r="AW35">
            <v>33.299999999999997</v>
          </cell>
          <cell r="AX35">
            <v>1268</v>
          </cell>
          <cell r="AY35">
            <v>140</v>
          </cell>
          <cell r="AZ35">
            <v>11</v>
          </cell>
          <cell r="BA35">
            <v>3283</v>
          </cell>
          <cell r="BB35">
            <v>1597</v>
          </cell>
          <cell r="BC35">
            <v>48.6</v>
          </cell>
          <cell r="BD35">
            <v>3098</v>
          </cell>
          <cell r="BE35">
            <v>426</v>
          </cell>
          <cell r="BF35">
            <v>13.8</v>
          </cell>
          <cell r="BG35">
            <v>85</v>
          </cell>
          <cell r="BH35">
            <v>33</v>
          </cell>
          <cell r="BI35">
            <v>38.799999999999997</v>
          </cell>
          <cell r="BJ35">
            <v>1269</v>
          </cell>
          <cell r="BK35">
            <v>147</v>
          </cell>
          <cell r="BL35">
            <v>11.6</v>
          </cell>
          <cell r="BM35">
            <v>3287</v>
          </cell>
          <cell r="BN35">
            <v>1739</v>
          </cell>
          <cell r="BO35">
            <v>52.9</v>
          </cell>
          <cell r="BP35">
            <v>3096</v>
          </cell>
          <cell r="BQ35">
            <v>520</v>
          </cell>
          <cell r="BR35">
            <v>16.8</v>
          </cell>
          <cell r="BS35">
            <v>85</v>
          </cell>
          <cell r="BT35">
            <v>39</v>
          </cell>
          <cell r="BU35">
            <v>45.9</v>
          </cell>
          <cell r="BV35">
            <v>1270</v>
          </cell>
          <cell r="BW35">
            <v>150</v>
          </cell>
          <cell r="BX35">
            <v>11.8</v>
          </cell>
          <cell r="BY35">
            <v>3289</v>
          </cell>
          <cell r="BZ35">
            <v>2338</v>
          </cell>
          <cell r="CA35">
            <v>71.099999999999994</v>
          </cell>
          <cell r="CB35">
            <v>1740</v>
          </cell>
          <cell r="CC35">
            <v>644</v>
          </cell>
          <cell r="CD35">
            <v>37</v>
          </cell>
          <cell r="CE35">
            <v>87</v>
          </cell>
          <cell r="CF35">
            <v>49</v>
          </cell>
          <cell r="CG35">
            <v>56.3</v>
          </cell>
          <cell r="CH35">
            <v>1269</v>
          </cell>
          <cell r="CI35">
            <v>215</v>
          </cell>
          <cell r="CJ35">
            <v>16.899999999999999</v>
          </cell>
          <cell r="CK35">
            <v>3290</v>
          </cell>
          <cell r="CL35">
            <v>2522</v>
          </cell>
          <cell r="CM35">
            <v>76.7</v>
          </cell>
          <cell r="CN35">
            <v>1627</v>
          </cell>
          <cell r="CO35">
            <v>753</v>
          </cell>
          <cell r="CP35">
            <v>46.3</v>
          </cell>
          <cell r="CQ35">
            <v>91</v>
          </cell>
          <cell r="CR35">
            <v>55</v>
          </cell>
          <cell r="CS35">
            <v>60.4</v>
          </cell>
          <cell r="CT35">
            <v>1271</v>
          </cell>
          <cell r="CU35">
            <v>450</v>
          </cell>
          <cell r="CV35">
            <v>35.4</v>
          </cell>
          <cell r="CW35">
            <v>3290</v>
          </cell>
          <cell r="CX35">
            <v>2561</v>
          </cell>
          <cell r="CY35">
            <v>77.8</v>
          </cell>
          <cell r="CZ35">
            <v>1476</v>
          </cell>
          <cell r="DA35">
            <v>741</v>
          </cell>
          <cell r="DB35">
            <v>50.2</v>
          </cell>
          <cell r="DC35">
            <v>93</v>
          </cell>
          <cell r="DD35">
            <v>57</v>
          </cell>
          <cell r="DE35">
            <v>61.3</v>
          </cell>
          <cell r="DF35">
            <v>1268</v>
          </cell>
          <cell r="DG35">
            <v>707</v>
          </cell>
          <cell r="DH35">
            <v>55.8</v>
          </cell>
          <cell r="DI35">
            <v>3290</v>
          </cell>
          <cell r="DJ35">
            <v>2729</v>
          </cell>
          <cell r="DK35">
            <v>82.9</v>
          </cell>
          <cell r="DL35">
            <v>1483</v>
          </cell>
          <cell r="DM35">
            <v>772</v>
          </cell>
          <cell r="DN35">
            <v>52.1</v>
          </cell>
          <cell r="DO35">
            <v>93</v>
          </cell>
          <cell r="DP35">
            <v>61</v>
          </cell>
          <cell r="DQ35">
            <v>65.599999999999994</v>
          </cell>
          <cell r="DR35">
            <v>1264</v>
          </cell>
          <cell r="DS35">
            <v>807</v>
          </cell>
          <cell r="DT35">
            <v>63.8</v>
          </cell>
          <cell r="DU35">
            <v>3284</v>
          </cell>
          <cell r="DV35">
            <v>2782</v>
          </cell>
          <cell r="DW35">
            <v>84.7</v>
          </cell>
          <cell r="DX35">
            <v>1485</v>
          </cell>
          <cell r="DY35">
            <v>777</v>
          </cell>
          <cell r="DZ35">
            <v>52.3</v>
          </cell>
          <cell r="EA35">
            <v>95</v>
          </cell>
          <cell r="EB35">
            <v>61</v>
          </cell>
          <cell r="EC35">
            <v>64.2</v>
          </cell>
          <cell r="ED35">
            <v>1268</v>
          </cell>
          <cell r="EE35">
            <v>811</v>
          </cell>
          <cell r="EF35">
            <v>64</v>
          </cell>
          <cell r="EG35">
            <v>3290</v>
          </cell>
          <cell r="EH35">
            <v>2522</v>
          </cell>
          <cell r="EI35">
            <v>76.7</v>
          </cell>
          <cell r="EJ35">
            <v>1627</v>
          </cell>
          <cell r="EK35">
            <v>753</v>
          </cell>
          <cell r="EL35">
            <v>46.3</v>
          </cell>
          <cell r="EM35">
            <v>91</v>
          </cell>
          <cell r="EN35">
            <v>55</v>
          </cell>
          <cell r="EO35">
            <v>60.4</v>
          </cell>
          <cell r="EP35">
            <v>1271</v>
          </cell>
          <cell r="EQ35">
            <v>450</v>
          </cell>
          <cell r="ER35">
            <v>35.4</v>
          </cell>
          <cell r="ES35">
            <v>3279</v>
          </cell>
          <cell r="ET35">
            <v>2850</v>
          </cell>
          <cell r="EU35">
            <v>86.9</v>
          </cell>
          <cell r="EV35">
            <v>1487</v>
          </cell>
          <cell r="EW35">
            <v>845</v>
          </cell>
          <cell r="EX35">
            <v>56.8</v>
          </cell>
          <cell r="EY35">
            <v>100</v>
          </cell>
          <cell r="EZ35">
            <v>66</v>
          </cell>
          <cell r="FA35">
            <v>66</v>
          </cell>
          <cell r="FB35">
            <v>1268</v>
          </cell>
          <cell r="FC35">
            <v>826</v>
          </cell>
          <cell r="FD35">
            <v>65.099999999999994</v>
          </cell>
          <cell r="FE35">
            <v>3278</v>
          </cell>
          <cell r="FF35">
            <v>2872</v>
          </cell>
          <cell r="FG35">
            <v>87.6</v>
          </cell>
          <cell r="FH35">
            <v>1434</v>
          </cell>
          <cell r="FI35">
            <v>854</v>
          </cell>
          <cell r="FJ35">
            <v>59.6</v>
          </cell>
          <cell r="FK35">
            <v>102</v>
          </cell>
          <cell r="FL35">
            <v>69</v>
          </cell>
          <cell r="FM35">
            <v>67.599999999999994</v>
          </cell>
          <cell r="FN35">
            <v>1269</v>
          </cell>
          <cell r="FO35">
            <v>840</v>
          </cell>
          <cell r="FP35">
            <v>66.2</v>
          </cell>
          <cell r="FQ35">
            <v>2840</v>
          </cell>
          <cell r="FR35">
            <v>700</v>
          </cell>
          <cell r="FS35">
            <v>24.647887323943664</v>
          </cell>
          <cell r="FT35">
            <v>3266</v>
          </cell>
          <cell r="FU35">
            <v>2875</v>
          </cell>
          <cell r="FV35">
            <v>88</v>
          </cell>
          <cell r="FW35">
            <v>1435</v>
          </cell>
          <cell r="FX35">
            <v>909</v>
          </cell>
          <cell r="FY35">
            <v>63.3</v>
          </cell>
          <cell r="FZ35">
            <v>102</v>
          </cell>
          <cell r="GA35">
            <v>71</v>
          </cell>
          <cell r="GB35">
            <v>69.599999999999994</v>
          </cell>
          <cell r="GC35">
            <v>1272</v>
          </cell>
          <cell r="GD35">
            <v>886</v>
          </cell>
          <cell r="GE35">
            <v>69.7</v>
          </cell>
          <cell r="GF35">
            <v>2838</v>
          </cell>
          <cell r="GG35">
            <v>1277</v>
          </cell>
          <cell r="GH35">
            <v>44.996476391825233</v>
          </cell>
          <cell r="GI35">
            <v>3256</v>
          </cell>
          <cell r="GJ35">
            <v>2874</v>
          </cell>
          <cell r="GK35">
            <v>88.3</v>
          </cell>
          <cell r="GL35">
            <v>1493</v>
          </cell>
          <cell r="GM35">
            <v>946</v>
          </cell>
          <cell r="GN35">
            <v>63.4</v>
          </cell>
          <cell r="GO35">
            <v>102</v>
          </cell>
          <cell r="GP35">
            <v>73</v>
          </cell>
          <cell r="GQ35">
            <v>71.599999999999994</v>
          </cell>
          <cell r="GR35">
            <v>1280</v>
          </cell>
          <cell r="GS35">
            <v>891</v>
          </cell>
          <cell r="GT35">
            <v>69.599999999999994</v>
          </cell>
          <cell r="GU35">
            <v>2833</v>
          </cell>
          <cell r="GV35">
            <v>1337</v>
          </cell>
          <cell r="GW35">
            <v>47.193787504412285</v>
          </cell>
          <cell r="GX35">
            <v>3259</v>
          </cell>
          <cell r="GY35">
            <v>2877</v>
          </cell>
          <cell r="GZ35">
            <v>88.3</v>
          </cell>
          <cell r="HA35">
            <v>1495</v>
          </cell>
          <cell r="HB35">
            <v>949</v>
          </cell>
          <cell r="HC35">
            <v>63.5</v>
          </cell>
          <cell r="HD35">
            <v>106</v>
          </cell>
          <cell r="HE35">
            <v>74</v>
          </cell>
          <cell r="HF35">
            <v>69.8</v>
          </cell>
          <cell r="HG35">
            <v>1280</v>
          </cell>
          <cell r="HH35">
            <v>907</v>
          </cell>
          <cell r="HI35">
            <v>70.900000000000006</v>
          </cell>
          <cell r="HJ35">
            <v>2831</v>
          </cell>
          <cell r="HK35">
            <v>1347</v>
          </cell>
          <cell r="HL35">
            <v>47.580360296714943</v>
          </cell>
          <cell r="HM35">
            <v>3253</v>
          </cell>
          <cell r="HN35">
            <v>2872</v>
          </cell>
          <cell r="HO35">
            <v>88.3</v>
          </cell>
          <cell r="HP35">
            <v>1494</v>
          </cell>
          <cell r="HQ35">
            <v>950</v>
          </cell>
          <cell r="HR35">
            <v>63.6</v>
          </cell>
          <cell r="HS35">
            <v>107</v>
          </cell>
          <cell r="HT35">
            <v>74</v>
          </cell>
          <cell r="HU35">
            <v>69.2</v>
          </cell>
          <cell r="HV35">
            <v>1281</v>
          </cell>
          <cell r="HW35">
            <v>910</v>
          </cell>
          <cell r="HX35">
            <v>71</v>
          </cell>
          <cell r="HY35">
            <v>2828</v>
          </cell>
          <cell r="HZ35">
            <v>1356</v>
          </cell>
          <cell r="IA35">
            <v>47.94908062234795</v>
          </cell>
          <cell r="IB35">
            <v>3249</v>
          </cell>
          <cell r="IC35">
            <v>2870</v>
          </cell>
          <cell r="ID35">
            <v>88.3</v>
          </cell>
          <cell r="IE35">
            <v>1654</v>
          </cell>
          <cell r="IF35">
            <v>1020</v>
          </cell>
          <cell r="IG35">
            <v>61.7</v>
          </cell>
          <cell r="IH35">
            <v>108</v>
          </cell>
          <cell r="II35">
            <v>74</v>
          </cell>
          <cell r="IJ35">
            <v>68.5</v>
          </cell>
          <cell r="IK35">
            <v>1279</v>
          </cell>
          <cell r="IL35">
            <v>979</v>
          </cell>
          <cell r="IM35">
            <v>76.5</v>
          </cell>
          <cell r="IN35">
            <v>2828</v>
          </cell>
          <cell r="IO35">
            <v>1400</v>
          </cell>
          <cell r="IP35">
            <v>49.504950495049506</v>
          </cell>
          <cell r="IQ35">
            <v>3281</v>
          </cell>
          <cell r="IR35">
            <v>2856</v>
          </cell>
          <cell r="IS35">
            <v>87</v>
          </cell>
          <cell r="IT35">
            <v>1488</v>
          </cell>
          <cell r="IU35">
            <v>847</v>
          </cell>
          <cell r="IV35">
            <v>56.9</v>
          </cell>
          <cell r="IW35">
            <v>100</v>
          </cell>
          <cell r="IX35">
            <v>66</v>
          </cell>
          <cell r="IY35">
            <v>66</v>
          </cell>
          <cell r="IZ35">
            <v>1269</v>
          </cell>
          <cell r="JA35">
            <v>828</v>
          </cell>
          <cell r="JB35">
            <v>65.2</v>
          </cell>
          <cell r="JC35">
            <v>2841</v>
          </cell>
          <cell r="JD35">
            <v>663</v>
          </cell>
          <cell r="JE35">
            <v>23.336853220696938</v>
          </cell>
        </row>
        <row r="36">
          <cell r="B36" t="str">
            <v>B86036</v>
          </cell>
          <cell r="C36" t="str">
            <v>Gibson Lane Practice</v>
          </cell>
          <cell r="D36" t="str">
            <v>LS25/LS26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2899</v>
          </cell>
          <cell r="R36">
            <v>140</v>
          </cell>
          <cell r="S36">
            <v>4.8</v>
          </cell>
          <cell r="T36">
            <v>3256</v>
          </cell>
          <cell r="U36">
            <v>62</v>
          </cell>
          <cell r="V36">
            <v>1.9</v>
          </cell>
          <cell r="W36">
            <v>48</v>
          </cell>
          <cell r="X36">
            <v>0</v>
          </cell>
          <cell r="Y36">
            <v>0</v>
          </cell>
          <cell r="Z36">
            <v>1122</v>
          </cell>
          <cell r="AA36">
            <v>76</v>
          </cell>
          <cell r="AB36">
            <v>6.8</v>
          </cell>
          <cell r="AC36">
            <v>2899</v>
          </cell>
          <cell r="AD36">
            <v>166</v>
          </cell>
          <cell r="AE36">
            <v>5.7</v>
          </cell>
          <cell r="AF36">
            <v>3257</v>
          </cell>
          <cell r="AG36">
            <v>99</v>
          </cell>
          <cell r="AH36">
            <v>3</v>
          </cell>
          <cell r="AI36">
            <v>47</v>
          </cell>
          <cell r="AJ36">
            <v>1</v>
          </cell>
          <cell r="AK36">
            <v>2.1</v>
          </cell>
          <cell r="AL36">
            <v>1122</v>
          </cell>
          <cell r="AM36">
            <v>128</v>
          </cell>
          <cell r="AN36">
            <v>11.4</v>
          </cell>
          <cell r="AO36">
            <v>2893</v>
          </cell>
          <cell r="AP36">
            <v>627</v>
          </cell>
          <cell r="AQ36">
            <v>21.7</v>
          </cell>
          <cell r="AR36">
            <v>3260</v>
          </cell>
          <cell r="AS36">
            <v>143</v>
          </cell>
          <cell r="AT36">
            <v>4.4000000000000004</v>
          </cell>
          <cell r="AU36">
            <v>48</v>
          </cell>
          <cell r="AV36">
            <v>2</v>
          </cell>
          <cell r="AW36">
            <v>4.2</v>
          </cell>
          <cell r="AX36">
            <v>1122</v>
          </cell>
          <cell r="AY36">
            <v>136</v>
          </cell>
          <cell r="AZ36">
            <v>12.1</v>
          </cell>
          <cell r="BA36">
            <v>2890</v>
          </cell>
          <cell r="BB36">
            <v>948</v>
          </cell>
          <cell r="BC36">
            <v>32.799999999999997</v>
          </cell>
          <cell r="BD36">
            <v>3263</v>
          </cell>
          <cell r="BE36">
            <v>333</v>
          </cell>
          <cell r="BF36">
            <v>10.199999999999999</v>
          </cell>
          <cell r="BG36">
            <v>51</v>
          </cell>
          <cell r="BH36">
            <v>10</v>
          </cell>
          <cell r="BI36">
            <v>19.600000000000001</v>
          </cell>
          <cell r="BJ36">
            <v>1126</v>
          </cell>
          <cell r="BK36">
            <v>146</v>
          </cell>
          <cell r="BL36">
            <v>13</v>
          </cell>
          <cell r="BM36">
            <v>2890</v>
          </cell>
          <cell r="BN36">
            <v>1375</v>
          </cell>
          <cell r="BO36">
            <v>47.6</v>
          </cell>
          <cell r="BP36">
            <v>3264</v>
          </cell>
          <cell r="BQ36">
            <v>502</v>
          </cell>
          <cell r="BR36">
            <v>15.4</v>
          </cell>
          <cell r="BS36">
            <v>48</v>
          </cell>
          <cell r="BT36">
            <v>18</v>
          </cell>
          <cell r="BU36">
            <v>37.5</v>
          </cell>
          <cell r="BV36">
            <v>1126</v>
          </cell>
          <cell r="BW36">
            <v>149</v>
          </cell>
          <cell r="BX36">
            <v>13.2</v>
          </cell>
          <cell r="BY36">
            <v>2889</v>
          </cell>
          <cell r="BZ36">
            <v>1796</v>
          </cell>
          <cell r="CA36">
            <v>62.2</v>
          </cell>
          <cell r="CB36">
            <v>1767</v>
          </cell>
          <cell r="CC36">
            <v>581</v>
          </cell>
          <cell r="CD36">
            <v>32.9</v>
          </cell>
          <cell r="CE36">
            <v>48</v>
          </cell>
          <cell r="CF36">
            <v>21</v>
          </cell>
          <cell r="CG36">
            <v>43.8</v>
          </cell>
          <cell r="CH36">
            <v>1126</v>
          </cell>
          <cell r="CI36">
            <v>220</v>
          </cell>
          <cell r="CJ36">
            <v>19.5</v>
          </cell>
          <cell r="CK36">
            <v>2889</v>
          </cell>
          <cell r="CL36">
            <v>1829</v>
          </cell>
          <cell r="CM36">
            <v>63.3</v>
          </cell>
          <cell r="CN36">
            <v>1553</v>
          </cell>
          <cell r="CO36">
            <v>589</v>
          </cell>
          <cell r="CP36">
            <v>37.9</v>
          </cell>
          <cell r="CQ36">
            <v>49</v>
          </cell>
          <cell r="CR36">
            <v>21</v>
          </cell>
          <cell r="CS36">
            <v>42.9</v>
          </cell>
          <cell r="CT36">
            <v>1132</v>
          </cell>
          <cell r="CU36">
            <v>357</v>
          </cell>
          <cell r="CV36">
            <v>31.5</v>
          </cell>
          <cell r="CW36">
            <v>2882</v>
          </cell>
          <cell r="CX36">
            <v>2138</v>
          </cell>
          <cell r="CY36">
            <v>74.2</v>
          </cell>
          <cell r="CZ36">
            <v>1394</v>
          </cell>
          <cell r="DA36">
            <v>698</v>
          </cell>
          <cell r="DB36">
            <v>50.1</v>
          </cell>
          <cell r="DC36">
            <v>48</v>
          </cell>
          <cell r="DD36">
            <v>25</v>
          </cell>
          <cell r="DE36">
            <v>52.1</v>
          </cell>
          <cell r="DF36">
            <v>1132</v>
          </cell>
          <cell r="DG36">
            <v>534</v>
          </cell>
          <cell r="DH36">
            <v>47.2</v>
          </cell>
          <cell r="DI36">
            <v>2879</v>
          </cell>
          <cell r="DJ36">
            <v>2371</v>
          </cell>
          <cell r="DK36">
            <v>82.4</v>
          </cell>
          <cell r="DL36">
            <v>1396</v>
          </cell>
          <cell r="DM36">
            <v>821</v>
          </cell>
          <cell r="DN36">
            <v>58.8</v>
          </cell>
          <cell r="DO36">
            <v>46</v>
          </cell>
          <cell r="DP36">
            <v>30</v>
          </cell>
          <cell r="DQ36">
            <v>65.2</v>
          </cell>
          <cell r="DR36">
            <v>1129</v>
          </cell>
          <cell r="DS36">
            <v>762</v>
          </cell>
          <cell r="DT36">
            <v>67.5</v>
          </cell>
          <cell r="DU36">
            <v>2874</v>
          </cell>
          <cell r="DV36">
            <v>2472</v>
          </cell>
          <cell r="DW36">
            <v>86</v>
          </cell>
          <cell r="DX36">
            <v>1400</v>
          </cell>
          <cell r="DY36">
            <v>838</v>
          </cell>
          <cell r="DZ36">
            <v>59.9</v>
          </cell>
          <cell r="EA36">
            <v>48</v>
          </cell>
          <cell r="EB36">
            <v>32</v>
          </cell>
          <cell r="EC36">
            <v>66.7</v>
          </cell>
          <cell r="ED36">
            <v>1130</v>
          </cell>
          <cell r="EE36">
            <v>765</v>
          </cell>
          <cell r="EF36">
            <v>67.7</v>
          </cell>
          <cell r="EG36">
            <v>2889</v>
          </cell>
          <cell r="EH36">
            <v>1829</v>
          </cell>
          <cell r="EI36">
            <v>63.3</v>
          </cell>
          <cell r="EJ36">
            <v>1553</v>
          </cell>
          <cell r="EK36">
            <v>589</v>
          </cell>
          <cell r="EL36">
            <v>37.9</v>
          </cell>
          <cell r="EM36">
            <v>49</v>
          </cell>
          <cell r="EN36">
            <v>21</v>
          </cell>
          <cell r="EO36">
            <v>42.9</v>
          </cell>
          <cell r="EP36">
            <v>1132</v>
          </cell>
          <cell r="EQ36">
            <v>357</v>
          </cell>
          <cell r="ER36">
            <v>31.5</v>
          </cell>
          <cell r="ES36">
            <v>2873</v>
          </cell>
          <cell r="ET36">
            <v>2479</v>
          </cell>
          <cell r="EU36">
            <v>86.3</v>
          </cell>
          <cell r="EV36">
            <v>1401</v>
          </cell>
          <cell r="EW36">
            <v>853</v>
          </cell>
          <cell r="EX36">
            <v>60.9</v>
          </cell>
          <cell r="EY36">
            <v>47</v>
          </cell>
          <cell r="EZ36">
            <v>30</v>
          </cell>
          <cell r="FA36">
            <v>63.8</v>
          </cell>
          <cell r="FB36">
            <v>1132</v>
          </cell>
          <cell r="FC36">
            <v>801</v>
          </cell>
          <cell r="FD36">
            <v>70.8</v>
          </cell>
          <cell r="FE36">
            <v>2872</v>
          </cell>
          <cell r="FF36">
            <v>2517</v>
          </cell>
          <cell r="FG36">
            <v>87.6</v>
          </cell>
          <cell r="FH36">
            <v>1338</v>
          </cell>
          <cell r="FI36">
            <v>895</v>
          </cell>
          <cell r="FJ36">
            <v>66.900000000000006</v>
          </cell>
          <cell r="FK36">
            <v>47</v>
          </cell>
          <cell r="FL36">
            <v>28</v>
          </cell>
          <cell r="FM36">
            <v>59.6</v>
          </cell>
          <cell r="FN36">
            <v>1138</v>
          </cell>
          <cell r="FO36">
            <v>808</v>
          </cell>
          <cell r="FP36">
            <v>71</v>
          </cell>
          <cell r="FQ36">
            <v>2316</v>
          </cell>
          <cell r="FR36">
            <v>1006</v>
          </cell>
          <cell r="FS36">
            <v>43.436960276338517</v>
          </cell>
          <cell r="FT36">
            <v>2863</v>
          </cell>
          <cell r="FU36">
            <v>2523</v>
          </cell>
          <cell r="FV36">
            <v>88.1</v>
          </cell>
          <cell r="FW36">
            <v>1340</v>
          </cell>
          <cell r="FX36">
            <v>907</v>
          </cell>
          <cell r="FY36">
            <v>67.7</v>
          </cell>
          <cell r="FZ36">
            <v>47</v>
          </cell>
          <cell r="GA36">
            <v>29</v>
          </cell>
          <cell r="GB36">
            <v>61.7</v>
          </cell>
          <cell r="GC36">
            <v>1139</v>
          </cell>
          <cell r="GD36">
            <v>813</v>
          </cell>
          <cell r="GE36">
            <v>71.400000000000006</v>
          </cell>
          <cell r="GF36">
            <v>2316</v>
          </cell>
          <cell r="GG36">
            <v>1150</v>
          </cell>
          <cell r="GH36">
            <v>49.654576856649399</v>
          </cell>
          <cell r="GI36">
            <v>2859</v>
          </cell>
          <cell r="GJ36">
            <v>2522</v>
          </cell>
          <cell r="GK36">
            <v>88.2</v>
          </cell>
          <cell r="GL36">
            <v>1400</v>
          </cell>
          <cell r="GM36">
            <v>961</v>
          </cell>
          <cell r="GN36">
            <v>68.599999999999994</v>
          </cell>
          <cell r="GO36">
            <v>46</v>
          </cell>
          <cell r="GP36">
            <v>29</v>
          </cell>
          <cell r="GQ36">
            <v>63</v>
          </cell>
          <cell r="GR36">
            <v>1138</v>
          </cell>
          <cell r="GS36">
            <v>821</v>
          </cell>
          <cell r="GT36">
            <v>72.099999999999994</v>
          </cell>
          <cell r="GU36">
            <v>2316</v>
          </cell>
          <cell r="GV36">
            <v>1440</v>
          </cell>
          <cell r="GW36">
            <v>62.176165803108809</v>
          </cell>
          <cell r="GX36">
            <v>2857</v>
          </cell>
          <cell r="GY36">
            <v>2521</v>
          </cell>
          <cell r="GZ36">
            <v>88.2</v>
          </cell>
          <cell r="HA36">
            <v>1401</v>
          </cell>
          <cell r="HB36">
            <v>964</v>
          </cell>
          <cell r="HC36">
            <v>68.8</v>
          </cell>
          <cell r="HD36">
            <v>45</v>
          </cell>
          <cell r="HE36">
            <v>28</v>
          </cell>
          <cell r="HF36">
            <v>62.2</v>
          </cell>
          <cell r="HG36">
            <v>1139</v>
          </cell>
          <cell r="HH36">
            <v>840</v>
          </cell>
          <cell r="HI36">
            <v>73.7</v>
          </cell>
          <cell r="HJ36">
            <v>2316</v>
          </cell>
          <cell r="HK36">
            <v>1443</v>
          </cell>
          <cell r="HL36">
            <v>62.305699481865283</v>
          </cell>
          <cell r="HM36">
            <v>2856</v>
          </cell>
          <cell r="HN36">
            <v>2521</v>
          </cell>
          <cell r="HO36">
            <v>88.3</v>
          </cell>
          <cell r="HP36">
            <v>1398</v>
          </cell>
          <cell r="HQ36">
            <v>962</v>
          </cell>
          <cell r="HR36">
            <v>68.8</v>
          </cell>
          <cell r="HS36">
            <v>45</v>
          </cell>
          <cell r="HT36">
            <v>28</v>
          </cell>
          <cell r="HU36">
            <v>62.2</v>
          </cell>
          <cell r="HV36">
            <v>1139</v>
          </cell>
          <cell r="HW36">
            <v>840</v>
          </cell>
          <cell r="HX36">
            <v>73.7</v>
          </cell>
          <cell r="HY36">
            <v>2316</v>
          </cell>
          <cell r="HZ36">
            <v>1455</v>
          </cell>
          <cell r="IA36">
            <v>62.823834196891191</v>
          </cell>
          <cell r="IB36">
            <v>2854</v>
          </cell>
          <cell r="IC36">
            <v>2520</v>
          </cell>
          <cell r="ID36">
            <v>88.3</v>
          </cell>
          <cell r="IE36">
            <v>1562</v>
          </cell>
          <cell r="IF36">
            <v>1051</v>
          </cell>
          <cell r="IG36">
            <v>67.3</v>
          </cell>
          <cell r="IH36">
            <v>46</v>
          </cell>
          <cell r="II36">
            <v>27</v>
          </cell>
          <cell r="IJ36">
            <v>58.7</v>
          </cell>
          <cell r="IK36">
            <v>1139</v>
          </cell>
          <cell r="IL36">
            <v>873</v>
          </cell>
          <cell r="IM36">
            <v>76.599999999999994</v>
          </cell>
          <cell r="IN36">
            <v>2318</v>
          </cell>
          <cell r="IO36">
            <v>1557</v>
          </cell>
          <cell r="IP36">
            <v>67.16997411561691</v>
          </cell>
          <cell r="IQ36">
            <v>2871</v>
          </cell>
          <cell r="IR36">
            <v>2481</v>
          </cell>
          <cell r="IS36">
            <v>86.4</v>
          </cell>
          <cell r="IT36">
            <v>1401</v>
          </cell>
          <cell r="IU36">
            <v>856</v>
          </cell>
          <cell r="IV36">
            <v>61.1</v>
          </cell>
          <cell r="IW36">
            <v>47</v>
          </cell>
          <cell r="IX36">
            <v>29</v>
          </cell>
          <cell r="IY36">
            <v>61.7</v>
          </cell>
          <cell r="IZ36">
            <v>1138</v>
          </cell>
          <cell r="JA36">
            <v>806</v>
          </cell>
          <cell r="JB36">
            <v>70.8</v>
          </cell>
          <cell r="JC36">
            <v>2316</v>
          </cell>
          <cell r="JD36">
            <v>629</v>
          </cell>
          <cell r="JE36">
            <v>27.158894645941277</v>
          </cell>
        </row>
        <row r="37">
          <cell r="B37" t="str">
            <v>B86101</v>
          </cell>
          <cell r="C37" t="str">
            <v>Gildersome Health Centre</v>
          </cell>
          <cell r="D37" t="str">
            <v>Morley and District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795</v>
          </cell>
          <cell r="R37">
            <v>395</v>
          </cell>
          <cell r="S37">
            <v>49.7</v>
          </cell>
          <cell r="T37">
            <v>936</v>
          </cell>
          <cell r="U37">
            <v>112</v>
          </cell>
          <cell r="V37">
            <v>12</v>
          </cell>
          <cell r="W37">
            <v>14</v>
          </cell>
          <cell r="X37">
            <v>9</v>
          </cell>
          <cell r="Y37">
            <v>64.3</v>
          </cell>
          <cell r="Z37">
            <v>310</v>
          </cell>
          <cell r="AA37">
            <v>3</v>
          </cell>
          <cell r="AB37">
            <v>1</v>
          </cell>
          <cell r="AC37">
            <v>797</v>
          </cell>
          <cell r="AD37">
            <v>461</v>
          </cell>
          <cell r="AE37">
            <v>57.8</v>
          </cell>
          <cell r="AF37">
            <v>938</v>
          </cell>
          <cell r="AG37">
            <v>142</v>
          </cell>
          <cell r="AH37">
            <v>15.1</v>
          </cell>
          <cell r="AI37">
            <v>15</v>
          </cell>
          <cell r="AJ37">
            <v>13</v>
          </cell>
          <cell r="AK37">
            <v>86.7</v>
          </cell>
          <cell r="AL37">
            <v>310</v>
          </cell>
          <cell r="AM37">
            <v>8</v>
          </cell>
          <cell r="AN37">
            <v>2.6</v>
          </cell>
          <cell r="AO37">
            <v>797</v>
          </cell>
          <cell r="AP37">
            <v>528</v>
          </cell>
          <cell r="AQ37">
            <v>66.2</v>
          </cell>
          <cell r="AR37">
            <v>940</v>
          </cell>
          <cell r="AS37">
            <v>155</v>
          </cell>
          <cell r="AT37">
            <v>16.5</v>
          </cell>
          <cell r="AU37">
            <v>15</v>
          </cell>
          <cell r="AV37">
            <v>13</v>
          </cell>
          <cell r="AW37">
            <v>86.7</v>
          </cell>
          <cell r="AX37">
            <v>310</v>
          </cell>
          <cell r="AY37">
            <v>14</v>
          </cell>
          <cell r="AZ37">
            <v>4.5</v>
          </cell>
          <cell r="BA37">
            <v>797</v>
          </cell>
          <cell r="BB37">
            <v>575</v>
          </cell>
          <cell r="BC37">
            <v>72.099999999999994</v>
          </cell>
          <cell r="BD37">
            <v>945</v>
          </cell>
          <cell r="BE37">
            <v>163</v>
          </cell>
          <cell r="BF37">
            <v>17.2</v>
          </cell>
          <cell r="BG37">
            <v>17</v>
          </cell>
          <cell r="BH37">
            <v>13</v>
          </cell>
          <cell r="BI37">
            <v>76.5</v>
          </cell>
          <cell r="BJ37">
            <v>309</v>
          </cell>
          <cell r="BK37">
            <v>15</v>
          </cell>
          <cell r="BL37">
            <v>4.9000000000000004</v>
          </cell>
          <cell r="BM37">
            <v>797</v>
          </cell>
          <cell r="BN37">
            <v>596</v>
          </cell>
          <cell r="BO37">
            <v>74.8</v>
          </cell>
          <cell r="BP37">
            <v>943</v>
          </cell>
          <cell r="BQ37">
            <v>173</v>
          </cell>
          <cell r="BR37">
            <v>18.3</v>
          </cell>
          <cell r="BS37">
            <v>18</v>
          </cell>
          <cell r="BT37">
            <v>13</v>
          </cell>
          <cell r="BU37">
            <v>72.2</v>
          </cell>
          <cell r="BV37">
            <v>309</v>
          </cell>
          <cell r="BW37">
            <v>25</v>
          </cell>
          <cell r="BX37">
            <v>8.1</v>
          </cell>
          <cell r="BY37">
            <v>799</v>
          </cell>
          <cell r="BZ37">
            <v>610</v>
          </cell>
          <cell r="CA37">
            <v>76.3</v>
          </cell>
          <cell r="CB37">
            <v>514</v>
          </cell>
          <cell r="CC37">
            <v>173</v>
          </cell>
          <cell r="CD37">
            <v>33.700000000000003</v>
          </cell>
          <cell r="CE37">
            <v>18</v>
          </cell>
          <cell r="CF37">
            <v>14</v>
          </cell>
          <cell r="CG37">
            <v>77.8</v>
          </cell>
          <cell r="CH37">
            <v>309</v>
          </cell>
          <cell r="CI37">
            <v>31</v>
          </cell>
          <cell r="CJ37">
            <v>10</v>
          </cell>
          <cell r="CK37">
            <v>798</v>
          </cell>
          <cell r="CL37">
            <v>617</v>
          </cell>
          <cell r="CM37">
            <v>77.3</v>
          </cell>
          <cell r="CN37">
            <v>436</v>
          </cell>
          <cell r="CO37">
            <v>179</v>
          </cell>
          <cell r="CP37">
            <v>41.1</v>
          </cell>
          <cell r="CQ37">
            <v>18</v>
          </cell>
          <cell r="CR37">
            <v>14</v>
          </cell>
          <cell r="CS37">
            <v>77.8</v>
          </cell>
          <cell r="CT37">
            <v>309</v>
          </cell>
          <cell r="CU37">
            <v>38</v>
          </cell>
          <cell r="CV37">
            <v>12.3</v>
          </cell>
          <cell r="CW37">
            <v>799</v>
          </cell>
          <cell r="CX37">
            <v>629</v>
          </cell>
          <cell r="CY37">
            <v>78.7</v>
          </cell>
          <cell r="CZ37">
            <v>386</v>
          </cell>
          <cell r="DA37">
            <v>175</v>
          </cell>
          <cell r="DB37">
            <v>45.3</v>
          </cell>
          <cell r="DC37">
            <v>19</v>
          </cell>
          <cell r="DD37">
            <v>15</v>
          </cell>
          <cell r="DE37">
            <v>78.900000000000006</v>
          </cell>
          <cell r="DF37">
            <v>309</v>
          </cell>
          <cell r="DG37">
            <v>38</v>
          </cell>
          <cell r="DH37">
            <v>12.3</v>
          </cell>
          <cell r="DI37">
            <v>799</v>
          </cell>
          <cell r="DJ37">
            <v>634</v>
          </cell>
          <cell r="DK37">
            <v>79.3</v>
          </cell>
          <cell r="DL37">
            <v>386</v>
          </cell>
          <cell r="DM37">
            <v>179</v>
          </cell>
          <cell r="DN37">
            <v>46.4</v>
          </cell>
          <cell r="DO37">
            <v>19</v>
          </cell>
          <cell r="DP37">
            <v>15</v>
          </cell>
          <cell r="DQ37">
            <v>78.900000000000006</v>
          </cell>
          <cell r="DR37">
            <v>309</v>
          </cell>
          <cell r="DS37">
            <v>39</v>
          </cell>
          <cell r="DT37">
            <v>12.6</v>
          </cell>
          <cell r="DU37">
            <v>798</v>
          </cell>
          <cell r="DV37">
            <v>635</v>
          </cell>
          <cell r="DW37">
            <v>79.599999999999994</v>
          </cell>
          <cell r="DX37">
            <v>388</v>
          </cell>
          <cell r="DY37">
            <v>185</v>
          </cell>
          <cell r="DZ37">
            <v>47.7</v>
          </cell>
          <cell r="EA37">
            <v>19</v>
          </cell>
          <cell r="EB37">
            <v>15</v>
          </cell>
          <cell r="EC37">
            <v>78.900000000000006</v>
          </cell>
          <cell r="ED37">
            <v>309</v>
          </cell>
          <cell r="EE37">
            <v>40</v>
          </cell>
          <cell r="EF37">
            <v>12.9</v>
          </cell>
          <cell r="EG37">
            <v>798</v>
          </cell>
          <cell r="EH37">
            <v>617</v>
          </cell>
          <cell r="EI37">
            <v>77.3</v>
          </cell>
          <cell r="EJ37">
            <v>436</v>
          </cell>
          <cell r="EK37">
            <v>179</v>
          </cell>
          <cell r="EL37">
            <v>41.1</v>
          </cell>
          <cell r="EM37">
            <v>18</v>
          </cell>
          <cell r="EN37">
            <v>14</v>
          </cell>
          <cell r="EO37">
            <v>77.8</v>
          </cell>
          <cell r="EP37">
            <v>309</v>
          </cell>
          <cell r="EQ37">
            <v>38</v>
          </cell>
          <cell r="ER37">
            <v>12.3</v>
          </cell>
          <cell r="ES37">
            <v>798</v>
          </cell>
          <cell r="ET37">
            <v>651</v>
          </cell>
          <cell r="EU37">
            <v>81.599999999999994</v>
          </cell>
          <cell r="EV37">
            <v>392</v>
          </cell>
          <cell r="EW37">
            <v>193</v>
          </cell>
          <cell r="EX37">
            <v>49.2</v>
          </cell>
          <cell r="EY37">
            <v>21</v>
          </cell>
          <cell r="EZ37">
            <v>15</v>
          </cell>
          <cell r="FA37">
            <v>71.400000000000006</v>
          </cell>
          <cell r="FB37">
            <v>308</v>
          </cell>
          <cell r="FC37">
            <v>90</v>
          </cell>
          <cell r="FD37">
            <v>29.2</v>
          </cell>
          <cell r="FE37">
            <v>797</v>
          </cell>
          <cell r="FF37">
            <v>659</v>
          </cell>
          <cell r="FG37">
            <v>82.7</v>
          </cell>
          <cell r="FH37">
            <v>382</v>
          </cell>
          <cell r="FI37">
            <v>220</v>
          </cell>
          <cell r="FJ37">
            <v>57.6</v>
          </cell>
          <cell r="FK37">
            <v>22</v>
          </cell>
          <cell r="FL37">
            <v>15</v>
          </cell>
          <cell r="FM37">
            <v>68.2</v>
          </cell>
          <cell r="FN37">
            <v>308</v>
          </cell>
          <cell r="FO37">
            <v>178</v>
          </cell>
          <cell r="FP37">
            <v>57.8</v>
          </cell>
          <cell r="FQ37">
            <v>673</v>
          </cell>
          <cell r="FR37">
            <v>260</v>
          </cell>
          <cell r="FS37">
            <v>38.632986627043095</v>
          </cell>
          <cell r="FT37">
            <v>797</v>
          </cell>
          <cell r="FU37">
            <v>664</v>
          </cell>
          <cell r="FV37">
            <v>83.3</v>
          </cell>
          <cell r="FW37">
            <v>383</v>
          </cell>
          <cell r="FX37">
            <v>224</v>
          </cell>
          <cell r="FY37">
            <v>58.5</v>
          </cell>
          <cell r="FZ37">
            <v>24</v>
          </cell>
          <cell r="GA37">
            <v>17</v>
          </cell>
          <cell r="GB37">
            <v>70.8</v>
          </cell>
          <cell r="GC37">
            <v>308</v>
          </cell>
          <cell r="GD37">
            <v>180</v>
          </cell>
          <cell r="GE37">
            <v>58.4</v>
          </cell>
          <cell r="GF37">
            <v>674</v>
          </cell>
          <cell r="GG37">
            <v>304</v>
          </cell>
          <cell r="GH37">
            <v>45.103857566765576</v>
          </cell>
          <cell r="GI37">
            <v>794</v>
          </cell>
          <cell r="GJ37">
            <v>667</v>
          </cell>
          <cell r="GK37">
            <v>84</v>
          </cell>
          <cell r="GL37">
            <v>390</v>
          </cell>
          <cell r="GM37">
            <v>231</v>
          </cell>
          <cell r="GN37">
            <v>59.2</v>
          </cell>
          <cell r="GO37">
            <v>28</v>
          </cell>
          <cell r="GP37">
            <v>19</v>
          </cell>
          <cell r="GQ37">
            <v>67.900000000000006</v>
          </cell>
          <cell r="GR37">
            <v>307</v>
          </cell>
          <cell r="GS37">
            <v>180</v>
          </cell>
          <cell r="GT37">
            <v>58.6</v>
          </cell>
          <cell r="GU37">
            <v>675</v>
          </cell>
          <cell r="GV37">
            <v>328</v>
          </cell>
          <cell r="GW37">
            <v>48.592592592592595</v>
          </cell>
          <cell r="GX37">
            <v>794</v>
          </cell>
          <cell r="GY37">
            <v>667</v>
          </cell>
          <cell r="GZ37">
            <v>84</v>
          </cell>
          <cell r="HA37">
            <v>391</v>
          </cell>
          <cell r="HB37">
            <v>232</v>
          </cell>
          <cell r="HC37">
            <v>59.3</v>
          </cell>
          <cell r="HD37">
            <v>29</v>
          </cell>
          <cell r="HE37">
            <v>19</v>
          </cell>
          <cell r="HF37">
            <v>65.5</v>
          </cell>
          <cell r="HG37">
            <v>307</v>
          </cell>
          <cell r="HH37">
            <v>181</v>
          </cell>
          <cell r="HI37">
            <v>59</v>
          </cell>
          <cell r="HJ37">
            <v>677</v>
          </cell>
          <cell r="HK37">
            <v>330</v>
          </cell>
          <cell r="HL37">
            <v>48.744460856720828</v>
          </cell>
          <cell r="HM37">
            <v>795</v>
          </cell>
          <cell r="HN37">
            <v>669</v>
          </cell>
          <cell r="HO37">
            <v>84.2</v>
          </cell>
          <cell r="HP37">
            <v>395</v>
          </cell>
          <cell r="HQ37">
            <v>236</v>
          </cell>
          <cell r="HR37">
            <v>59.7</v>
          </cell>
          <cell r="HS37">
            <v>31</v>
          </cell>
          <cell r="HT37">
            <v>23</v>
          </cell>
          <cell r="HU37">
            <v>74.2</v>
          </cell>
          <cell r="HV37">
            <v>306</v>
          </cell>
          <cell r="HW37">
            <v>180</v>
          </cell>
          <cell r="HX37">
            <v>58.8</v>
          </cell>
          <cell r="HY37">
            <v>678</v>
          </cell>
          <cell r="HZ37">
            <v>333</v>
          </cell>
          <cell r="IA37">
            <v>49.115044247787608</v>
          </cell>
          <cell r="IB37">
            <v>795</v>
          </cell>
          <cell r="IC37">
            <v>674</v>
          </cell>
          <cell r="ID37">
            <v>84.8</v>
          </cell>
          <cell r="IE37">
            <v>449</v>
          </cell>
          <cell r="IF37">
            <v>259</v>
          </cell>
          <cell r="IG37">
            <v>57.7</v>
          </cell>
          <cell r="IH37">
            <v>30</v>
          </cell>
          <cell r="II37">
            <v>25</v>
          </cell>
          <cell r="IJ37">
            <v>83.3</v>
          </cell>
          <cell r="IK37">
            <v>306</v>
          </cell>
          <cell r="IL37">
            <v>183</v>
          </cell>
          <cell r="IM37">
            <v>59.8</v>
          </cell>
          <cell r="IN37">
            <v>677</v>
          </cell>
          <cell r="IO37">
            <v>344</v>
          </cell>
          <cell r="IP37">
            <v>50.812407680945348</v>
          </cell>
          <cell r="IQ37">
            <v>798</v>
          </cell>
          <cell r="IR37">
            <v>655</v>
          </cell>
          <cell r="IS37">
            <v>82.1</v>
          </cell>
          <cell r="IT37">
            <v>393</v>
          </cell>
          <cell r="IU37">
            <v>195</v>
          </cell>
          <cell r="IV37">
            <v>49.6</v>
          </cell>
          <cell r="IW37">
            <v>21</v>
          </cell>
          <cell r="IX37">
            <v>15</v>
          </cell>
          <cell r="IY37">
            <v>71.400000000000006</v>
          </cell>
          <cell r="IZ37">
            <v>308</v>
          </cell>
          <cell r="JA37">
            <v>93</v>
          </cell>
          <cell r="JB37">
            <v>30.2</v>
          </cell>
          <cell r="JC37">
            <v>674</v>
          </cell>
          <cell r="JD37">
            <v>180</v>
          </cell>
          <cell r="JE37">
            <v>26.706231454005934</v>
          </cell>
        </row>
        <row r="38">
          <cell r="B38" t="str">
            <v>B86038</v>
          </cell>
          <cell r="C38" t="str">
            <v>Guiseley and Yeadon Medical Practice</v>
          </cell>
          <cell r="D38" t="str">
            <v>Yeadon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2508</v>
          </cell>
          <cell r="R38">
            <v>474</v>
          </cell>
          <cell r="S38">
            <v>18.899999999999999</v>
          </cell>
          <cell r="T38">
            <v>3531</v>
          </cell>
          <cell r="U38">
            <v>26</v>
          </cell>
          <cell r="V38">
            <v>0.7</v>
          </cell>
          <cell r="W38">
            <v>83</v>
          </cell>
          <cell r="X38">
            <v>1</v>
          </cell>
          <cell r="Y38">
            <v>1.2</v>
          </cell>
          <cell r="Z38">
            <v>1271</v>
          </cell>
          <cell r="AA38">
            <v>1</v>
          </cell>
          <cell r="AB38">
            <v>0.1</v>
          </cell>
          <cell r="AC38">
            <v>2508</v>
          </cell>
          <cell r="AD38">
            <v>705</v>
          </cell>
          <cell r="AE38">
            <v>28.1</v>
          </cell>
          <cell r="AF38">
            <v>3529</v>
          </cell>
          <cell r="AG38">
            <v>49</v>
          </cell>
          <cell r="AH38">
            <v>1.4</v>
          </cell>
          <cell r="AI38">
            <v>87</v>
          </cell>
          <cell r="AJ38">
            <v>3</v>
          </cell>
          <cell r="AK38">
            <v>3.4</v>
          </cell>
          <cell r="AL38">
            <v>1271</v>
          </cell>
          <cell r="AM38">
            <v>1</v>
          </cell>
          <cell r="AN38">
            <v>0.1</v>
          </cell>
          <cell r="AO38">
            <v>2505</v>
          </cell>
          <cell r="AP38">
            <v>958</v>
          </cell>
          <cell r="AQ38">
            <v>38.200000000000003</v>
          </cell>
          <cell r="AR38">
            <v>3527</v>
          </cell>
          <cell r="AS38">
            <v>87</v>
          </cell>
          <cell r="AT38">
            <v>2.5</v>
          </cell>
          <cell r="AU38">
            <v>84</v>
          </cell>
          <cell r="AV38">
            <v>5</v>
          </cell>
          <cell r="AW38">
            <v>6</v>
          </cell>
          <cell r="AX38">
            <v>1269</v>
          </cell>
          <cell r="AY38">
            <v>22</v>
          </cell>
          <cell r="AZ38">
            <v>1.7</v>
          </cell>
          <cell r="BA38">
            <v>2501</v>
          </cell>
          <cell r="BB38">
            <v>1488</v>
          </cell>
          <cell r="BC38">
            <v>59.5</v>
          </cell>
          <cell r="BD38">
            <v>3528</v>
          </cell>
          <cell r="BE38">
            <v>128</v>
          </cell>
          <cell r="BF38">
            <v>3.6</v>
          </cell>
          <cell r="BG38">
            <v>83</v>
          </cell>
          <cell r="BH38">
            <v>10</v>
          </cell>
          <cell r="BI38">
            <v>12</v>
          </cell>
          <cell r="BJ38">
            <v>1266</v>
          </cell>
          <cell r="BK38">
            <v>78</v>
          </cell>
          <cell r="BL38">
            <v>6.2</v>
          </cell>
          <cell r="BM38">
            <v>2499</v>
          </cell>
          <cell r="BN38">
            <v>1540</v>
          </cell>
          <cell r="BO38">
            <v>61.6</v>
          </cell>
          <cell r="BP38">
            <v>3529</v>
          </cell>
          <cell r="BQ38">
            <v>338</v>
          </cell>
          <cell r="BR38">
            <v>9.6</v>
          </cell>
          <cell r="BS38">
            <v>83</v>
          </cell>
          <cell r="BT38">
            <v>24</v>
          </cell>
          <cell r="BU38">
            <v>28.9</v>
          </cell>
          <cell r="BV38">
            <v>1266</v>
          </cell>
          <cell r="BW38">
            <v>135</v>
          </cell>
          <cell r="BX38">
            <v>10.7</v>
          </cell>
          <cell r="BY38">
            <v>2495</v>
          </cell>
          <cell r="BZ38">
            <v>1736</v>
          </cell>
          <cell r="CA38">
            <v>69.599999999999994</v>
          </cell>
          <cell r="CB38">
            <v>2068</v>
          </cell>
          <cell r="CC38">
            <v>324</v>
          </cell>
          <cell r="CD38">
            <v>15.7</v>
          </cell>
          <cell r="CE38">
            <v>86</v>
          </cell>
          <cell r="CF38">
            <v>29</v>
          </cell>
          <cell r="CG38">
            <v>33.700000000000003</v>
          </cell>
          <cell r="CH38">
            <v>1265</v>
          </cell>
          <cell r="CI38">
            <v>162</v>
          </cell>
          <cell r="CJ38">
            <v>12.8</v>
          </cell>
          <cell r="CK38">
            <v>2496</v>
          </cell>
          <cell r="CL38">
            <v>1763</v>
          </cell>
          <cell r="CM38">
            <v>70.599999999999994</v>
          </cell>
          <cell r="CN38">
            <v>1528</v>
          </cell>
          <cell r="CO38">
            <v>319</v>
          </cell>
          <cell r="CP38">
            <v>20.9</v>
          </cell>
          <cell r="CQ38">
            <v>91</v>
          </cell>
          <cell r="CR38">
            <v>32</v>
          </cell>
          <cell r="CS38">
            <v>35.200000000000003</v>
          </cell>
          <cell r="CT38">
            <v>1266</v>
          </cell>
          <cell r="CU38">
            <v>169</v>
          </cell>
          <cell r="CV38">
            <v>13.3</v>
          </cell>
          <cell r="CW38">
            <v>2494</v>
          </cell>
          <cell r="CX38">
            <v>1920</v>
          </cell>
          <cell r="CY38">
            <v>77</v>
          </cell>
          <cell r="CZ38">
            <v>1397</v>
          </cell>
          <cell r="DA38">
            <v>413</v>
          </cell>
          <cell r="DB38">
            <v>29.6</v>
          </cell>
          <cell r="DC38">
            <v>97</v>
          </cell>
          <cell r="DD38">
            <v>41</v>
          </cell>
          <cell r="DE38">
            <v>42.3</v>
          </cell>
          <cell r="DF38">
            <v>1266</v>
          </cell>
          <cell r="DG38">
            <v>194</v>
          </cell>
          <cell r="DH38">
            <v>15.3</v>
          </cell>
          <cell r="DI38">
            <v>2494</v>
          </cell>
          <cell r="DJ38">
            <v>1955</v>
          </cell>
          <cell r="DK38">
            <v>78.400000000000006</v>
          </cell>
          <cell r="DL38">
            <v>1400</v>
          </cell>
          <cell r="DM38">
            <v>454</v>
          </cell>
          <cell r="DN38">
            <v>32.4</v>
          </cell>
          <cell r="DO38">
            <v>98</v>
          </cell>
          <cell r="DP38">
            <v>45</v>
          </cell>
          <cell r="DQ38">
            <v>45.9</v>
          </cell>
          <cell r="DR38">
            <v>1266</v>
          </cell>
          <cell r="DS38">
            <v>298</v>
          </cell>
          <cell r="DT38">
            <v>23.5</v>
          </cell>
          <cell r="DU38">
            <v>2497</v>
          </cell>
          <cell r="DV38">
            <v>1977</v>
          </cell>
          <cell r="DW38">
            <v>79.2</v>
          </cell>
          <cell r="DX38">
            <v>1399</v>
          </cell>
          <cell r="DY38">
            <v>560</v>
          </cell>
          <cell r="DZ38">
            <v>40</v>
          </cell>
          <cell r="EA38">
            <v>100</v>
          </cell>
          <cell r="EB38">
            <v>53</v>
          </cell>
          <cell r="EC38">
            <v>53</v>
          </cell>
          <cell r="ED38">
            <v>1268</v>
          </cell>
          <cell r="EE38">
            <v>668</v>
          </cell>
          <cell r="EF38">
            <v>52.7</v>
          </cell>
          <cell r="EG38">
            <v>2496</v>
          </cell>
          <cell r="EH38">
            <v>1763</v>
          </cell>
          <cell r="EI38">
            <v>70.599999999999994</v>
          </cell>
          <cell r="EJ38">
            <v>1528</v>
          </cell>
          <cell r="EK38">
            <v>319</v>
          </cell>
          <cell r="EL38">
            <v>20.9</v>
          </cell>
          <cell r="EM38">
            <v>91</v>
          </cell>
          <cell r="EN38">
            <v>32</v>
          </cell>
          <cell r="EO38">
            <v>35.200000000000003</v>
          </cell>
          <cell r="EP38">
            <v>1266</v>
          </cell>
          <cell r="EQ38">
            <v>169</v>
          </cell>
          <cell r="ER38">
            <v>13.3</v>
          </cell>
          <cell r="ES38">
            <v>2495</v>
          </cell>
          <cell r="ET38">
            <v>1995</v>
          </cell>
          <cell r="EU38">
            <v>80</v>
          </cell>
          <cell r="EV38">
            <v>1402</v>
          </cell>
          <cell r="EW38">
            <v>594</v>
          </cell>
          <cell r="EX38">
            <v>42.4</v>
          </cell>
          <cell r="EY38">
            <v>99</v>
          </cell>
          <cell r="EZ38">
            <v>55</v>
          </cell>
          <cell r="FA38">
            <v>55.6</v>
          </cell>
          <cell r="FB38">
            <v>1268</v>
          </cell>
          <cell r="FC38">
            <v>673</v>
          </cell>
          <cell r="FD38">
            <v>53.1</v>
          </cell>
          <cell r="FE38">
            <v>2496</v>
          </cell>
          <cell r="FF38">
            <v>2068</v>
          </cell>
          <cell r="FG38">
            <v>82.9</v>
          </cell>
          <cell r="FH38">
            <v>1348</v>
          </cell>
          <cell r="FI38">
            <v>664</v>
          </cell>
          <cell r="FJ38">
            <v>49.3</v>
          </cell>
          <cell r="FK38">
            <v>109</v>
          </cell>
          <cell r="FL38">
            <v>62</v>
          </cell>
          <cell r="FM38">
            <v>56.9</v>
          </cell>
          <cell r="FN38">
            <v>1268</v>
          </cell>
          <cell r="FO38">
            <v>684</v>
          </cell>
          <cell r="FP38">
            <v>53.9</v>
          </cell>
          <cell r="FQ38">
            <v>2333</v>
          </cell>
          <cell r="FR38">
            <v>547</v>
          </cell>
          <cell r="FS38">
            <v>23.446206600942993</v>
          </cell>
          <cell r="FT38">
            <v>2491</v>
          </cell>
          <cell r="FU38">
            <v>2079</v>
          </cell>
          <cell r="FV38">
            <v>83.5</v>
          </cell>
          <cell r="FW38">
            <v>1350</v>
          </cell>
          <cell r="FX38">
            <v>695</v>
          </cell>
          <cell r="FY38">
            <v>51.5</v>
          </cell>
          <cell r="FZ38">
            <v>108</v>
          </cell>
          <cell r="GA38">
            <v>63</v>
          </cell>
          <cell r="GB38">
            <v>58.3</v>
          </cell>
          <cell r="GC38">
            <v>1270</v>
          </cell>
          <cell r="GD38">
            <v>826</v>
          </cell>
          <cell r="GE38">
            <v>65</v>
          </cell>
          <cell r="GF38">
            <v>2336</v>
          </cell>
          <cell r="GG38">
            <v>578</v>
          </cell>
          <cell r="GH38">
            <v>24.743150684931507</v>
          </cell>
          <cell r="GI38">
            <v>2494</v>
          </cell>
          <cell r="GJ38">
            <v>2102</v>
          </cell>
          <cell r="GK38">
            <v>84.3</v>
          </cell>
          <cell r="GL38">
            <v>1399</v>
          </cell>
          <cell r="GM38">
            <v>794</v>
          </cell>
          <cell r="GN38">
            <v>56.8</v>
          </cell>
          <cell r="GO38">
            <v>107</v>
          </cell>
          <cell r="GP38">
            <v>72</v>
          </cell>
          <cell r="GQ38">
            <v>67.3</v>
          </cell>
          <cell r="GR38">
            <v>1269</v>
          </cell>
          <cell r="GS38">
            <v>884</v>
          </cell>
          <cell r="GT38">
            <v>69.7</v>
          </cell>
          <cell r="GU38">
            <v>2332</v>
          </cell>
          <cell r="GV38">
            <v>1152</v>
          </cell>
          <cell r="GW38">
            <v>49.399656946826759</v>
          </cell>
          <cell r="GX38">
            <v>2495</v>
          </cell>
          <cell r="GY38">
            <v>2103</v>
          </cell>
          <cell r="GZ38">
            <v>84.3</v>
          </cell>
          <cell r="HA38">
            <v>1398</v>
          </cell>
          <cell r="HB38">
            <v>797</v>
          </cell>
          <cell r="HC38">
            <v>57</v>
          </cell>
          <cell r="HD38">
            <v>107</v>
          </cell>
          <cell r="HE38">
            <v>72</v>
          </cell>
          <cell r="HF38">
            <v>67.3</v>
          </cell>
          <cell r="HG38">
            <v>1269</v>
          </cell>
          <cell r="HH38">
            <v>884</v>
          </cell>
          <cell r="HI38">
            <v>69.7</v>
          </cell>
          <cell r="HJ38">
            <v>2331</v>
          </cell>
          <cell r="HK38">
            <v>1153</v>
          </cell>
          <cell r="HL38">
            <v>49.463749463749465</v>
          </cell>
          <cell r="HM38">
            <v>2495</v>
          </cell>
          <cell r="HN38">
            <v>2106</v>
          </cell>
          <cell r="HO38">
            <v>84.4</v>
          </cell>
          <cell r="HP38">
            <v>1402</v>
          </cell>
          <cell r="HQ38">
            <v>802</v>
          </cell>
          <cell r="HR38">
            <v>57.2</v>
          </cell>
          <cell r="HS38">
            <v>109</v>
          </cell>
          <cell r="HT38">
            <v>74</v>
          </cell>
          <cell r="HU38">
            <v>67.900000000000006</v>
          </cell>
          <cell r="HV38">
            <v>1268</v>
          </cell>
          <cell r="HW38">
            <v>887</v>
          </cell>
          <cell r="HX38">
            <v>70</v>
          </cell>
          <cell r="HY38">
            <v>2331</v>
          </cell>
          <cell r="HZ38">
            <v>1157</v>
          </cell>
          <cell r="IA38">
            <v>49.635349635349634</v>
          </cell>
          <cell r="IB38">
            <v>2495</v>
          </cell>
          <cell r="IC38">
            <v>2109</v>
          </cell>
          <cell r="ID38">
            <v>84.5</v>
          </cell>
          <cell r="IE38">
            <v>1545</v>
          </cell>
          <cell r="IF38">
            <v>871</v>
          </cell>
          <cell r="IG38">
            <v>56.4</v>
          </cell>
          <cell r="IH38">
            <v>116</v>
          </cell>
          <cell r="II38">
            <v>76</v>
          </cell>
          <cell r="IJ38">
            <v>65.5</v>
          </cell>
          <cell r="IK38">
            <v>1267</v>
          </cell>
          <cell r="IL38">
            <v>893</v>
          </cell>
          <cell r="IM38">
            <v>70.5</v>
          </cell>
          <cell r="IN38">
            <v>2329</v>
          </cell>
          <cell r="IO38">
            <v>1205</v>
          </cell>
          <cell r="IP38">
            <v>51.738943752683554</v>
          </cell>
          <cell r="IQ38">
            <v>2497</v>
          </cell>
          <cell r="IR38">
            <v>2004</v>
          </cell>
          <cell r="IS38">
            <v>80.3</v>
          </cell>
          <cell r="IT38">
            <v>1405</v>
          </cell>
          <cell r="IU38">
            <v>599</v>
          </cell>
          <cell r="IV38">
            <v>42.6</v>
          </cell>
          <cell r="IW38">
            <v>100</v>
          </cell>
          <cell r="IX38">
            <v>56</v>
          </cell>
          <cell r="IY38">
            <v>56</v>
          </cell>
          <cell r="IZ38">
            <v>1268</v>
          </cell>
          <cell r="JA38">
            <v>679</v>
          </cell>
          <cell r="JB38">
            <v>53.5</v>
          </cell>
          <cell r="JC38">
            <v>2334</v>
          </cell>
          <cell r="JD38">
            <v>457</v>
          </cell>
          <cell r="JE38">
            <v>19.58011996572408</v>
          </cell>
        </row>
        <row r="39">
          <cell r="B39" t="str">
            <v>B86672</v>
          </cell>
          <cell r="C39" t="str">
            <v>Hawthorn Surgery</v>
          </cell>
          <cell r="D39" t="str">
            <v>Bramley, Wortley and Middleton</v>
          </cell>
          <cell r="E39">
            <v>824</v>
          </cell>
          <cell r="F39">
            <v>5</v>
          </cell>
          <cell r="G39">
            <v>0.6</v>
          </cell>
          <cell r="H39">
            <v>1719</v>
          </cell>
          <cell r="I39">
            <v>1</v>
          </cell>
          <cell r="J39">
            <v>0.1</v>
          </cell>
          <cell r="K39">
            <v>40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821</v>
          </cell>
          <cell r="R39">
            <v>11</v>
          </cell>
          <cell r="S39">
            <v>1.3</v>
          </cell>
          <cell r="T39">
            <v>1852</v>
          </cell>
          <cell r="U39">
            <v>4</v>
          </cell>
          <cell r="V39">
            <v>0.2</v>
          </cell>
          <cell r="W39">
            <v>40</v>
          </cell>
          <cell r="X39">
            <v>0</v>
          </cell>
          <cell r="Y39">
            <v>0</v>
          </cell>
          <cell r="Z39">
            <v>758</v>
          </cell>
          <cell r="AA39">
            <v>0</v>
          </cell>
          <cell r="AB39">
            <v>0</v>
          </cell>
          <cell r="AC39">
            <v>822</v>
          </cell>
          <cell r="AD39">
            <v>25</v>
          </cell>
          <cell r="AE39">
            <v>3</v>
          </cell>
          <cell r="AF39">
            <v>1856</v>
          </cell>
          <cell r="AG39">
            <v>9</v>
          </cell>
          <cell r="AH39">
            <v>0.5</v>
          </cell>
          <cell r="AI39">
            <v>41</v>
          </cell>
          <cell r="AJ39">
            <v>0</v>
          </cell>
          <cell r="AK39">
            <v>0</v>
          </cell>
          <cell r="AL39">
            <v>759</v>
          </cell>
          <cell r="AM39">
            <v>1</v>
          </cell>
          <cell r="AN39">
            <v>0.1</v>
          </cell>
          <cell r="AO39">
            <v>829</v>
          </cell>
          <cell r="AP39">
            <v>165</v>
          </cell>
          <cell r="AQ39">
            <v>19.899999999999999</v>
          </cell>
          <cell r="AR39">
            <v>1863</v>
          </cell>
          <cell r="AS39">
            <v>24</v>
          </cell>
          <cell r="AT39">
            <v>1.3</v>
          </cell>
          <cell r="AU39">
            <v>41</v>
          </cell>
          <cell r="AV39">
            <v>1</v>
          </cell>
          <cell r="AW39">
            <v>2.4</v>
          </cell>
          <cell r="AX39">
            <v>760</v>
          </cell>
          <cell r="AY39">
            <v>1</v>
          </cell>
          <cell r="AZ39">
            <v>0.1</v>
          </cell>
          <cell r="BA39">
            <v>828</v>
          </cell>
          <cell r="BB39">
            <v>426</v>
          </cell>
          <cell r="BC39">
            <v>51.4</v>
          </cell>
          <cell r="BD39">
            <v>1873</v>
          </cell>
          <cell r="BE39">
            <v>89</v>
          </cell>
          <cell r="BF39">
            <v>4.8</v>
          </cell>
          <cell r="BG39">
            <v>40</v>
          </cell>
          <cell r="BH39">
            <v>3</v>
          </cell>
          <cell r="BI39">
            <v>7.5</v>
          </cell>
          <cell r="BJ39">
            <v>760</v>
          </cell>
          <cell r="BK39">
            <v>4</v>
          </cell>
          <cell r="BL39">
            <v>0.5</v>
          </cell>
          <cell r="BM39">
            <v>828</v>
          </cell>
          <cell r="BN39">
            <v>521</v>
          </cell>
          <cell r="BO39">
            <v>62.9</v>
          </cell>
          <cell r="BP39">
            <v>1871</v>
          </cell>
          <cell r="BQ39">
            <v>229</v>
          </cell>
          <cell r="BR39">
            <v>12.2</v>
          </cell>
          <cell r="BS39">
            <v>44</v>
          </cell>
          <cell r="BT39">
            <v>6</v>
          </cell>
          <cell r="BU39">
            <v>13.6</v>
          </cell>
          <cell r="BV39">
            <v>759</v>
          </cell>
          <cell r="BW39">
            <v>8</v>
          </cell>
          <cell r="BX39">
            <v>1.1000000000000001</v>
          </cell>
          <cell r="BY39">
            <v>831</v>
          </cell>
          <cell r="BZ39">
            <v>542</v>
          </cell>
          <cell r="CA39">
            <v>65.2</v>
          </cell>
          <cell r="CB39">
            <v>1139</v>
          </cell>
          <cell r="CC39">
            <v>272</v>
          </cell>
          <cell r="CD39">
            <v>23.9</v>
          </cell>
          <cell r="CE39">
            <v>46</v>
          </cell>
          <cell r="CF39">
            <v>19</v>
          </cell>
          <cell r="CG39">
            <v>41.3</v>
          </cell>
          <cell r="CH39">
            <v>762</v>
          </cell>
          <cell r="CI39">
            <v>29</v>
          </cell>
          <cell r="CJ39">
            <v>3.8</v>
          </cell>
          <cell r="CK39">
            <v>831</v>
          </cell>
          <cell r="CL39">
            <v>571</v>
          </cell>
          <cell r="CM39">
            <v>68.7</v>
          </cell>
          <cell r="CN39">
            <v>1063</v>
          </cell>
          <cell r="CO39">
            <v>294</v>
          </cell>
          <cell r="CP39">
            <v>27.7</v>
          </cell>
          <cell r="CQ39">
            <v>47</v>
          </cell>
          <cell r="CR39">
            <v>21</v>
          </cell>
          <cell r="CS39">
            <v>44.7</v>
          </cell>
          <cell r="CT39">
            <v>763</v>
          </cell>
          <cell r="CU39">
            <v>70</v>
          </cell>
          <cell r="CV39">
            <v>9.1999999999999993</v>
          </cell>
          <cell r="CW39">
            <v>829</v>
          </cell>
          <cell r="CX39">
            <v>582</v>
          </cell>
          <cell r="CY39">
            <v>70.2</v>
          </cell>
          <cell r="CZ39">
            <v>965</v>
          </cell>
          <cell r="DA39">
            <v>280</v>
          </cell>
          <cell r="DB39">
            <v>29</v>
          </cell>
          <cell r="DC39">
            <v>53</v>
          </cell>
          <cell r="DD39">
            <v>21</v>
          </cell>
          <cell r="DE39">
            <v>39.6</v>
          </cell>
          <cell r="DF39">
            <v>763</v>
          </cell>
          <cell r="DG39">
            <v>87</v>
          </cell>
          <cell r="DH39">
            <v>11.4</v>
          </cell>
          <cell r="DI39">
            <v>828</v>
          </cell>
          <cell r="DJ39">
            <v>615</v>
          </cell>
          <cell r="DK39">
            <v>74.3</v>
          </cell>
          <cell r="DL39">
            <v>965</v>
          </cell>
          <cell r="DM39">
            <v>294</v>
          </cell>
          <cell r="DN39">
            <v>30.5</v>
          </cell>
          <cell r="DO39">
            <v>53</v>
          </cell>
          <cell r="DP39">
            <v>23</v>
          </cell>
          <cell r="DQ39">
            <v>43.4</v>
          </cell>
          <cell r="DR39">
            <v>765</v>
          </cell>
          <cell r="DS39">
            <v>111</v>
          </cell>
          <cell r="DT39">
            <v>14.5</v>
          </cell>
          <cell r="DU39">
            <v>831</v>
          </cell>
          <cell r="DV39">
            <v>628</v>
          </cell>
          <cell r="DW39">
            <v>75.599999999999994</v>
          </cell>
          <cell r="DX39">
            <v>966</v>
          </cell>
          <cell r="DY39">
            <v>315</v>
          </cell>
          <cell r="DZ39">
            <v>32.6</v>
          </cell>
          <cell r="EA39">
            <v>55</v>
          </cell>
          <cell r="EB39">
            <v>22</v>
          </cell>
          <cell r="EC39">
            <v>40</v>
          </cell>
          <cell r="ED39">
            <v>765</v>
          </cell>
          <cell r="EE39">
            <v>122</v>
          </cell>
          <cell r="EF39">
            <v>15.9</v>
          </cell>
          <cell r="EG39">
            <v>831</v>
          </cell>
          <cell r="EH39">
            <v>571</v>
          </cell>
          <cell r="EI39">
            <v>68.7</v>
          </cell>
          <cell r="EJ39">
            <v>1063</v>
          </cell>
          <cell r="EK39">
            <v>294</v>
          </cell>
          <cell r="EL39">
            <v>27.7</v>
          </cell>
          <cell r="EM39">
            <v>47</v>
          </cell>
          <cell r="EN39">
            <v>21</v>
          </cell>
          <cell r="EO39">
            <v>44.7</v>
          </cell>
          <cell r="EP39">
            <v>763</v>
          </cell>
          <cell r="EQ39">
            <v>70</v>
          </cell>
          <cell r="ER39">
            <v>9.1999999999999993</v>
          </cell>
          <cell r="ES39">
            <v>831</v>
          </cell>
          <cell r="ET39">
            <v>655</v>
          </cell>
          <cell r="EU39">
            <v>78.8</v>
          </cell>
          <cell r="EV39">
            <v>966</v>
          </cell>
          <cell r="EW39">
            <v>411</v>
          </cell>
          <cell r="EX39">
            <v>42.5</v>
          </cell>
          <cell r="EY39">
            <v>53</v>
          </cell>
          <cell r="EZ39">
            <v>27</v>
          </cell>
          <cell r="FA39">
            <v>50.9</v>
          </cell>
          <cell r="FB39">
            <v>764</v>
          </cell>
          <cell r="FC39">
            <v>134</v>
          </cell>
          <cell r="FD39">
            <v>17.5</v>
          </cell>
          <cell r="FE39">
            <v>830</v>
          </cell>
          <cell r="FF39">
            <v>669</v>
          </cell>
          <cell r="FG39">
            <v>80.599999999999994</v>
          </cell>
          <cell r="FH39">
            <v>925</v>
          </cell>
          <cell r="FI39">
            <v>450</v>
          </cell>
          <cell r="FJ39">
            <v>48.6</v>
          </cell>
          <cell r="FK39">
            <v>57</v>
          </cell>
          <cell r="FL39">
            <v>31</v>
          </cell>
          <cell r="FM39">
            <v>54.4</v>
          </cell>
          <cell r="FN39">
            <v>764</v>
          </cell>
          <cell r="FO39">
            <v>177</v>
          </cell>
          <cell r="FP39">
            <v>23.2</v>
          </cell>
          <cell r="FQ39">
            <v>1077</v>
          </cell>
          <cell r="FR39">
            <v>494</v>
          </cell>
          <cell r="FS39">
            <v>45.868152274837506</v>
          </cell>
          <cell r="FT39">
            <v>830</v>
          </cell>
          <cell r="FU39">
            <v>682</v>
          </cell>
          <cell r="FV39">
            <v>82.2</v>
          </cell>
          <cell r="FW39">
            <v>923</v>
          </cell>
          <cell r="FX39">
            <v>467</v>
          </cell>
          <cell r="FY39">
            <v>50.6</v>
          </cell>
          <cell r="FZ39">
            <v>61</v>
          </cell>
          <cell r="GA39">
            <v>32</v>
          </cell>
          <cell r="GB39">
            <v>52.5</v>
          </cell>
          <cell r="GC39">
            <v>764</v>
          </cell>
          <cell r="GD39">
            <v>203</v>
          </cell>
          <cell r="GE39">
            <v>26.6</v>
          </cell>
          <cell r="GF39">
            <v>1072</v>
          </cell>
          <cell r="GG39">
            <v>515</v>
          </cell>
          <cell r="GH39">
            <v>48.041044776119399</v>
          </cell>
          <cell r="GI39">
            <v>828</v>
          </cell>
          <cell r="GJ39">
            <v>688</v>
          </cell>
          <cell r="GK39">
            <v>83.1</v>
          </cell>
          <cell r="GL39">
            <v>956</v>
          </cell>
          <cell r="GM39">
            <v>517</v>
          </cell>
          <cell r="GN39">
            <v>54.1</v>
          </cell>
          <cell r="GO39">
            <v>60</v>
          </cell>
          <cell r="GP39">
            <v>34</v>
          </cell>
          <cell r="GQ39">
            <v>56.7</v>
          </cell>
          <cell r="GR39">
            <v>763</v>
          </cell>
          <cell r="GS39">
            <v>222</v>
          </cell>
          <cell r="GT39">
            <v>29.1</v>
          </cell>
          <cell r="GU39">
            <v>1073</v>
          </cell>
          <cell r="GV39">
            <v>530</v>
          </cell>
          <cell r="GW39">
            <v>49.394221808014912</v>
          </cell>
          <cell r="GX39">
            <v>831</v>
          </cell>
          <cell r="GY39">
            <v>694</v>
          </cell>
          <cell r="GZ39">
            <v>83.5</v>
          </cell>
          <cell r="HA39">
            <v>954</v>
          </cell>
          <cell r="HB39">
            <v>516</v>
          </cell>
          <cell r="HC39">
            <v>54.1</v>
          </cell>
          <cell r="HD39">
            <v>62</v>
          </cell>
          <cell r="HE39">
            <v>36</v>
          </cell>
          <cell r="HF39">
            <v>58.1</v>
          </cell>
          <cell r="HG39">
            <v>762</v>
          </cell>
          <cell r="HH39">
            <v>354</v>
          </cell>
          <cell r="HI39">
            <v>46.5</v>
          </cell>
          <cell r="HJ39">
            <v>1073</v>
          </cell>
          <cell r="HK39">
            <v>535</v>
          </cell>
          <cell r="HL39">
            <v>49.860205032618829</v>
          </cell>
          <cell r="HM39">
            <v>830</v>
          </cell>
          <cell r="HN39">
            <v>694</v>
          </cell>
          <cell r="HO39">
            <v>83.6</v>
          </cell>
          <cell r="HP39">
            <v>959</v>
          </cell>
          <cell r="HQ39">
            <v>523</v>
          </cell>
          <cell r="HR39">
            <v>54.5</v>
          </cell>
          <cell r="HS39">
            <v>62</v>
          </cell>
          <cell r="HT39">
            <v>36</v>
          </cell>
          <cell r="HU39">
            <v>58.1</v>
          </cell>
          <cell r="HV39">
            <v>762</v>
          </cell>
          <cell r="HW39">
            <v>358</v>
          </cell>
          <cell r="HX39">
            <v>47</v>
          </cell>
          <cell r="HY39">
            <v>1075</v>
          </cell>
          <cell r="HZ39">
            <v>538</v>
          </cell>
          <cell r="IA39">
            <v>50.046511627906973</v>
          </cell>
          <cell r="IB39">
            <v>829</v>
          </cell>
          <cell r="IC39">
            <v>696</v>
          </cell>
          <cell r="ID39">
            <v>84</v>
          </cell>
          <cell r="IE39">
            <v>1064</v>
          </cell>
          <cell r="IF39">
            <v>577</v>
          </cell>
          <cell r="IG39">
            <v>54.2</v>
          </cell>
          <cell r="IH39">
            <v>65</v>
          </cell>
          <cell r="II39">
            <v>37</v>
          </cell>
          <cell r="IJ39">
            <v>56.9</v>
          </cell>
          <cell r="IK39">
            <v>763</v>
          </cell>
          <cell r="IL39">
            <v>372</v>
          </cell>
          <cell r="IM39">
            <v>48.8</v>
          </cell>
          <cell r="IN39">
            <v>1075</v>
          </cell>
          <cell r="IO39">
            <v>547</v>
          </cell>
          <cell r="IP39">
            <v>50.883720930232556</v>
          </cell>
          <cell r="IQ39">
            <v>830</v>
          </cell>
          <cell r="IR39">
            <v>658</v>
          </cell>
          <cell r="IS39">
            <v>79.3</v>
          </cell>
          <cell r="IT39">
            <v>965</v>
          </cell>
          <cell r="IU39">
            <v>412</v>
          </cell>
          <cell r="IV39">
            <v>42.7</v>
          </cell>
          <cell r="IW39">
            <v>54</v>
          </cell>
          <cell r="IX39">
            <v>28</v>
          </cell>
          <cell r="IY39">
            <v>51.9</v>
          </cell>
          <cell r="IZ39">
            <v>764</v>
          </cell>
          <cell r="JA39">
            <v>136</v>
          </cell>
          <cell r="JB39">
            <v>17.8</v>
          </cell>
          <cell r="JC39">
            <v>1075</v>
          </cell>
          <cell r="JD39">
            <v>282</v>
          </cell>
          <cell r="JE39">
            <v>26.232558139534884</v>
          </cell>
        </row>
        <row r="40">
          <cell r="B40" t="str">
            <v>B86004</v>
          </cell>
          <cell r="C40" t="str">
            <v>High Field Surgery</v>
          </cell>
          <cell r="D40" t="str">
            <v>Holt Park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1763</v>
          </cell>
          <cell r="R40">
            <v>38</v>
          </cell>
          <cell r="S40">
            <v>2.2000000000000002</v>
          </cell>
          <cell r="T40">
            <v>2122</v>
          </cell>
          <cell r="U40">
            <v>189</v>
          </cell>
          <cell r="V40">
            <v>8.9</v>
          </cell>
          <cell r="W40">
            <v>33</v>
          </cell>
          <cell r="X40">
            <v>11</v>
          </cell>
          <cell r="Y40">
            <v>33.299999999999997</v>
          </cell>
          <cell r="Z40">
            <v>825</v>
          </cell>
          <cell r="AA40">
            <v>74</v>
          </cell>
          <cell r="AB40">
            <v>9</v>
          </cell>
          <cell r="AC40">
            <v>1762</v>
          </cell>
          <cell r="AD40">
            <v>114</v>
          </cell>
          <cell r="AE40">
            <v>6.5</v>
          </cell>
          <cell r="AF40">
            <v>2123</v>
          </cell>
          <cell r="AG40">
            <v>239</v>
          </cell>
          <cell r="AH40">
            <v>11.3</v>
          </cell>
          <cell r="AI40">
            <v>34</v>
          </cell>
          <cell r="AJ40">
            <v>14</v>
          </cell>
          <cell r="AK40">
            <v>41.2</v>
          </cell>
          <cell r="AL40">
            <v>826</v>
          </cell>
          <cell r="AM40">
            <v>87</v>
          </cell>
          <cell r="AN40">
            <v>10.5</v>
          </cell>
          <cell r="AO40">
            <v>1761</v>
          </cell>
          <cell r="AP40">
            <v>545</v>
          </cell>
          <cell r="AQ40">
            <v>30.9</v>
          </cell>
          <cell r="AR40">
            <v>2124</v>
          </cell>
          <cell r="AS40">
            <v>374</v>
          </cell>
          <cell r="AT40">
            <v>17.600000000000001</v>
          </cell>
          <cell r="AU40">
            <v>36</v>
          </cell>
          <cell r="AV40">
            <v>15</v>
          </cell>
          <cell r="AW40">
            <v>41.7</v>
          </cell>
          <cell r="AX40">
            <v>825</v>
          </cell>
          <cell r="AY40">
            <v>108</v>
          </cell>
          <cell r="AZ40">
            <v>13.1</v>
          </cell>
          <cell r="BA40">
            <v>1761</v>
          </cell>
          <cell r="BB40">
            <v>1056</v>
          </cell>
          <cell r="BC40">
            <v>60</v>
          </cell>
          <cell r="BD40">
            <v>2128</v>
          </cell>
          <cell r="BE40">
            <v>431</v>
          </cell>
          <cell r="BF40">
            <v>20.3</v>
          </cell>
          <cell r="BG40">
            <v>35</v>
          </cell>
          <cell r="BH40">
            <v>17</v>
          </cell>
          <cell r="BI40">
            <v>48.6</v>
          </cell>
          <cell r="BJ40">
            <v>820</v>
          </cell>
          <cell r="BK40">
            <v>120</v>
          </cell>
          <cell r="BL40">
            <v>14.6</v>
          </cell>
          <cell r="BM40">
            <v>1760</v>
          </cell>
          <cell r="BN40">
            <v>1318</v>
          </cell>
          <cell r="BO40">
            <v>74.900000000000006</v>
          </cell>
          <cell r="BP40">
            <v>2128</v>
          </cell>
          <cell r="BQ40">
            <v>466</v>
          </cell>
          <cell r="BR40">
            <v>21.9</v>
          </cell>
          <cell r="BS40">
            <v>36</v>
          </cell>
          <cell r="BT40">
            <v>19</v>
          </cell>
          <cell r="BU40">
            <v>52.8</v>
          </cell>
          <cell r="BV40">
            <v>821</v>
          </cell>
          <cell r="BW40">
            <v>127</v>
          </cell>
          <cell r="BX40">
            <v>15.5</v>
          </cell>
          <cell r="BY40">
            <v>1756</v>
          </cell>
          <cell r="BZ40">
            <v>1413</v>
          </cell>
          <cell r="CA40">
            <v>80.5</v>
          </cell>
          <cell r="CB40">
            <v>1183</v>
          </cell>
          <cell r="CC40">
            <v>487</v>
          </cell>
          <cell r="CD40">
            <v>41.2</v>
          </cell>
          <cell r="CE40">
            <v>36</v>
          </cell>
          <cell r="CF40">
            <v>21</v>
          </cell>
          <cell r="CG40">
            <v>58.3</v>
          </cell>
          <cell r="CH40">
            <v>819</v>
          </cell>
          <cell r="CI40">
            <v>131</v>
          </cell>
          <cell r="CJ40">
            <v>16</v>
          </cell>
          <cell r="CK40">
            <v>1752</v>
          </cell>
          <cell r="CL40">
            <v>1444</v>
          </cell>
          <cell r="CM40">
            <v>82.4</v>
          </cell>
          <cell r="CN40">
            <v>1122</v>
          </cell>
          <cell r="CO40">
            <v>539</v>
          </cell>
          <cell r="CP40">
            <v>48</v>
          </cell>
          <cell r="CQ40">
            <v>36</v>
          </cell>
          <cell r="CR40">
            <v>21</v>
          </cell>
          <cell r="CS40">
            <v>58.3</v>
          </cell>
          <cell r="CT40">
            <v>819</v>
          </cell>
          <cell r="CU40">
            <v>139</v>
          </cell>
          <cell r="CV40">
            <v>17</v>
          </cell>
          <cell r="CW40">
            <v>1752</v>
          </cell>
          <cell r="CX40">
            <v>1475</v>
          </cell>
          <cell r="CY40">
            <v>84.2</v>
          </cell>
          <cell r="CZ40">
            <v>1030</v>
          </cell>
          <cell r="DA40">
            <v>541</v>
          </cell>
          <cell r="DB40">
            <v>52.5</v>
          </cell>
          <cell r="DC40">
            <v>37</v>
          </cell>
          <cell r="DD40">
            <v>21</v>
          </cell>
          <cell r="DE40">
            <v>56.8</v>
          </cell>
          <cell r="DF40">
            <v>819</v>
          </cell>
          <cell r="DG40">
            <v>142</v>
          </cell>
          <cell r="DH40">
            <v>17.3</v>
          </cell>
          <cell r="DI40">
            <v>1751</v>
          </cell>
          <cell r="DJ40">
            <v>1490</v>
          </cell>
          <cell r="DK40">
            <v>85.1</v>
          </cell>
          <cell r="DL40">
            <v>1032</v>
          </cell>
          <cell r="DM40">
            <v>554</v>
          </cell>
          <cell r="DN40">
            <v>53.7</v>
          </cell>
          <cell r="DO40">
            <v>39</v>
          </cell>
          <cell r="DP40">
            <v>22</v>
          </cell>
          <cell r="DQ40">
            <v>56.4</v>
          </cell>
          <cell r="DR40">
            <v>819</v>
          </cell>
          <cell r="DS40">
            <v>154</v>
          </cell>
          <cell r="DT40">
            <v>18.8</v>
          </cell>
          <cell r="DU40">
            <v>1748</v>
          </cell>
          <cell r="DV40">
            <v>1508</v>
          </cell>
          <cell r="DW40">
            <v>86.3</v>
          </cell>
          <cell r="DX40">
            <v>1038</v>
          </cell>
          <cell r="DY40">
            <v>570</v>
          </cell>
          <cell r="DZ40">
            <v>54.9</v>
          </cell>
          <cell r="EA40">
            <v>42</v>
          </cell>
          <cell r="EB40">
            <v>24</v>
          </cell>
          <cell r="EC40">
            <v>57.1</v>
          </cell>
          <cell r="ED40">
            <v>818</v>
          </cell>
          <cell r="EE40">
            <v>237</v>
          </cell>
          <cell r="EF40">
            <v>29</v>
          </cell>
          <cell r="EG40">
            <v>1752</v>
          </cell>
          <cell r="EH40">
            <v>1444</v>
          </cell>
          <cell r="EI40">
            <v>82.4</v>
          </cell>
          <cell r="EJ40">
            <v>1122</v>
          </cell>
          <cell r="EK40">
            <v>539</v>
          </cell>
          <cell r="EL40">
            <v>48</v>
          </cell>
          <cell r="EM40">
            <v>36</v>
          </cell>
          <cell r="EN40">
            <v>21</v>
          </cell>
          <cell r="EO40">
            <v>58.3</v>
          </cell>
          <cell r="EP40">
            <v>819</v>
          </cell>
          <cell r="EQ40">
            <v>139</v>
          </cell>
          <cell r="ER40">
            <v>17</v>
          </cell>
          <cell r="ES40">
            <v>1744</v>
          </cell>
          <cell r="ET40">
            <v>1521</v>
          </cell>
          <cell r="EU40">
            <v>87.2</v>
          </cell>
          <cell r="EV40">
            <v>1040</v>
          </cell>
          <cell r="EW40">
            <v>585</v>
          </cell>
          <cell r="EX40">
            <v>56.3</v>
          </cell>
          <cell r="EY40">
            <v>44</v>
          </cell>
          <cell r="EZ40">
            <v>27</v>
          </cell>
          <cell r="FA40">
            <v>61.4</v>
          </cell>
          <cell r="FB40">
            <v>822</v>
          </cell>
          <cell r="FC40">
            <v>304</v>
          </cell>
          <cell r="FD40">
            <v>37</v>
          </cell>
          <cell r="FE40">
            <v>1743</v>
          </cell>
          <cell r="FF40">
            <v>1534</v>
          </cell>
          <cell r="FG40">
            <v>88</v>
          </cell>
          <cell r="FH40">
            <v>1009</v>
          </cell>
          <cell r="FI40">
            <v>613</v>
          </cell>
          <cell r="FJ40">
            <v>60.8</v>
          </cell>
          <cell r="FK40">
            <v>49</v>
          </cell>
          <cell r="FL40">
            <v>33</v>
          </cell>
          <cell r="FM40">
            <v>67.3</v>
          </cell>
          <cell r="FN40">
            <v>821</v>
          </cell>
          <cell r="FO40">
            <v>342</v>
          </cell>
          <cell r="FP40">
            <v>41.7</v>
          </cell>
          <cell r="FQ40">
            <v>1575</v>
          </cell>
          <cell r="FR40">
            <v>549</v>
          </cell>
          <cell r="FS40">
            <v>34.857142857142861</v>
          </cell>
          <cell r="FT40">
            <v>1740</v>
          </cell>
          <cell r="FU40">
            <v>1536</v>
          </cell>
          <cell r="FV40">
            <v>88.3</v>
          </cell>
          <cell r="FW40">
            <v>1008</v>
          </cell>
          <cell r="FX40">
            <v>623</v>
          </cell>
          <cell r="FY40">
            <v>61.8</v>
          </cell>
          <cell r="FZ40">
            <v>49</v>
          </cell>
          <cell r="GA40">
            <v>33</v>
          </cell>
          <cell r="GB40">
            <v>67.3</v>
          </cell>
          <cell r="GC40">
            <v>821</v>
          </cell>
          <cell r="GD40">
            <v>359</v>
          </cell>
          <cell r="GE40">
            <v>43.7</v>
          </cell>
          <cell r="GF40">
            <v>1573</v>
          </cell>
          <cell r="GG40">
            <v>641</v>
          </cell>
          <cell r="GH40">
            <v>40.750158931977118</v>
          </cell>
          <cell r="GI40">
            <v>1739</v>
          </cell>
          <cell r="GJ40">
            <v>1538</v>
          </cell>
          <cell r="GK40">
            <v>88.4</v>
          </cell>
          <cell r="GL40">
            <v>1042</v>
          </cell>
          <cell r="GM40">
            <v>654</v>
          </cell>
          <cell r="GN40">
            <v>62.8</v>
          </cell>
          <cell r="GO40">
            <v>50</v>
          </cell>
          <cell r="GP40">
            <v>36</v>
          </cell>
          <cell r="GQ40">
            <v>72</v>
          </cell>
          <cell r="GR40">
            <v>824</v>
          </cell>
          <cell r="GS40">
            <v>447</v>
          </cell>
          <cell r="GT40">
            <v>54.2</v>
          </cell>
          <cell r="GU40">
            <v>1574</v>
          </cell>
          <cell r="GV40">
            <v>820</v>
          </cell>
          <cell r="GW40">
            <v>52.096569250317657</v>
          </cell>
          <cell r="GX40">
            <v>1738</v>
          </cell>
          <cell r="GY40">
            <v>1538</v>
          </cell>
          <cell r="GZ40">
            <v>88.5</v>
          </cell>
          <cell r="HA40">
            <v>1042</v>
          </cell>
          <cell r="HB40">
            <v>657</v>
          </cell>
          <cell r="HC40">
            <v>63.1</v>
          </cell>
          <cell r="HD40">
            <v>51</v>
          </cell>
          <cell r="HE40">
            <v>36</v>
          </cell>
          <cell r="HF40">
            <v>70.599999999999994</v>
          </cell>
          <cell r="HG40">
            <v>823</v>
          </cell>
          <cell r="HH40">
            <v>448</v>
          </cell>
          <cell r="HI40">
            <v>54.4</v>
          </cell>
          <cell r="HJ40">
            <v>1574</v>
          </cell>
          <cell r="HK40">
            <v>825</v>
          </cell>
          <cell r="HL40">
            <v>52.414231257941545</v>
          </cell>
          <cell r="HM40">
            <v>1737</v>
          </cell>
          <cell r="HN40">
            <v>1538</v>
          </cell>
          <cell r="HO40">
            <v>88.5</v>
          </cell>
          <cell r="HP40">
            <v>1044</v>
          </cell>
          <cell r="HQ40">
            <v>656</v>
          </cell>
          <cell r="HR40">
            <v>62.8</v>
          </cell>
          <cell r="HS40">
            <v>50</v>
          </cell>
          <cell r="HT40">
            <v>35</v>
          </cell>
          <cell r="HU40">
            <v>70</v>
          </cell>
          <cell r="HV40">
            <v>824</v>
          </cell>
          <cell r="HW40">
            <v>472</v>
          </cell>
          <cell r="HX40">
            <v>57.3</v>
          </cell>
          <cell r="HY40">
            <v>1572</v>
          </cell>
          <cell r="HZ40">
            <v>832</v>
          </cell>
          <cell r="IA40">
            <v>52.926208651399484</v>
          </cell>
          <cell r="IB40">
            <v>1735</v>
          </cell>
          <cell r="IC40">
            <v>1537</v>
          </cell>
          <cell r="ID40">
            <v>88.6</v>
          </cell>
          <cell r="IE40">
            <v>1139</v>
          </cell>
          <cell r="IF40">
            <v>685</v>
          </cell>
          <cell r="IG40">
            <v>60.1</v>
          </cell>
          <cell r="IH40">
            <v>53</v>
          </cell>
          <cell r="II40">
            <v>35</v>
          </cell>
          <cell r="IJ40">
            <v>66</v>
          </cell>
          <cell r="IK40">
            <v>826</v>
          </cell>
          <cell r="IL40">
            <v>485</v>
          </cell>
          <cell r="IM40">
            <v>58.7</v>
          </cell>
          <cell r="IN40">
            <v>1570</v>
          </cell>
          <cell r="IO40">
            <v>848</v>
          </cell>
          <cell r="IP40">
            <v>54.012738853503187</v>
          </cell>
          <cell r="IQ40">
            <v>1742</v>
          </cell>
          <cell r="IR40">
            <v>1524</v>
          </cell>
          <cell r="IS40">
            <v>87.5</v>
          </cell>
          <cell r="IT40">
            <v>1041</v>
          </cell>
          <cell r="IU40">
            <v>590</v>
          </cell>
          <cell r="IV40">
            <v>56.7</v>
          </cell>
          <cell r="IW40">
            <v>45</v>
          </cell>
          <cell r="IX40">
            <v>28</v>
          </cell>
          <cell r="IY40">
            <v>62.2</v>
          </cell>
          <cell r="IZ40">
            <v>821</v>
          </cell>
          <cell r="JA40">
            <v>305</v>
          </cell>
          <cell r="JB40">
            <v>37.1</v>
          </cell>
          <cell r="JC40">
            <v>1575</v>
          </cell>
          <cell r="JD40">
            <v>441</v>
          </cell>
          <cell r="JE40">
            <v>28.000000000000004</v>
          </cell>
        </row>
        <row r="41">
          <cell r="B41" t="str">
            <v>B86011</v>
          </cell>
          <cell r="C41" t="str">
            <v>Hillfoot Surgery</v>
          </cell>
          <cell r="D41" t="str">
            <v>West Leeds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1211</v>
          </cell>
          <cell r="R41">
            <v>289</v>
          </cell>
          <cell r="S41">
            <v>23.9</v>
          </cell>
          <cell r="T41">
            <v>2647</v>
          </cell>
          <cell r="U41">
            <v>139</v>
          </cell>
          <cell r="V41">
            <v>5.3</v>
          </cell>
          <cell r="W41">
            <v>52</v>
          </cell>
          <cell r="X41">
            <v>6</v>
          </cell>
          <cell r="Y41">
            <v>11.5</v>
          </cell>
          <cell r="Z41">
            <v>842</v>
          </cell>
          <cell r="AA41">
            <v>5</v>
          </cell>
          <cell r="AB41">
            <v>0.6</v>
          </cell>
          <cell r="AC41">
            <v>1211</v>
          </cell>
          <cell r="AD41">
            <v>378</v>
          </cell>
          <cell r="AE41">
            <v>31.2</v>
          </cell>
          <cell r="AF41">
            <v>2645</v>
          </cell>
          <cell r="AG41">
            <v>146</v>
          </cell>
          <cell r="AH41">
            <v>5.5</v>
          </cell>
          <cell r="AI41">
            <v>55</v>
          </cell>
          <cell r="AJ41">
            <v>7</v>
          </cell>
          <cell r="AK41">
            <v>12.7</v>
          </cell>
          <cell r="AL41">
            <v>839</v>
          </cell>
          <cell r="AM41">
            <v>5</v>
          </cell>
          <cell r="AN41">
            <v>0.6</v>
          </cell>
          <cell r="AO41">
            <v>1211</v>
          </cell>
          <cell r="AP41">
            <v>586</v>
          </cell>
          <cell r="AQ41">
            <v>48.4</v>
          </cell>
          <cell r="AR41">
            <v>2645</v>
          </cell>
          <cell r="AS41">
            <v>201</v>
          </cell>
          <cell r="AT41">
            <v>7.6</v>
          </cell>
          <cell r="AU41">
            <v>56</v>
          </cell>
          <cell r="AV41">
            <v>15</v>
          </cell>
          <cell r="AW41">
            <v>26.8</v>
          </cell>
          <cell r="AX41">
            <v>839</v>
          </cell>
          <cell r="AY41">
            <v>7</v>
          </cell>
          <cell r="AZ41">
            <v>0.8</v>
          </cell>
          <cell r="BA41">
            <v>1208</v>
          </cell>
          <cell r="BB41">
            <v>702</v>
          </cell>
          <cell r="BC41">
            <v>58.1</v>
          </cell>
          <cell r="BD41">
            <v>2646</v>
          </cell>
          <cell r="BE41">
            <v>233</v>
          </cell>
          <cell r="BF41">
            <v>8.8000000000000007</v>
          </cell>
          <cell r="BG41">
            <v>58</v>
          </cell>
          <cell r="BH41">
            <v>18</v>
          </cell>
          <cell r="BI41">
            <v>31</v>
          </cell>
          <cell r="BJ41">
            <v>839</v>
          </cell>
          <cell r="BK41">
            <v>10</v>
          </cell>
          <cell r="BL41">
            <v>1.2</v>
          </cell>
          <cell r="BM41">
            <v>1205</v>
          </cell>
          <cell r="BN41">
            <v>809</v>
          </cell>
          <cell r="BO41">
            <v>67.099999999999994</v>
          </cell>
          <cell r="BP41">
            <v>2645</v>
          </cell>
          <cell r="BQ41">
            <v>295</v>
          </cell>
          <cell r="BR41">
            <v>11.2</v>
          </cell>
          <cell r="BS41">
            <v>59</v>
          </cell>
          <cell r="BT41">
            <v>18</v>
          </cell>
          <cell r="BU41">
            <v>30.5</v>
          </cell>
          <cell r="BV41">
            <v>841</v>
          </cell>
          <cell r="BW41">
            <v>13</v>
          </cell>
          <cell r="BX41">
            <v>1.5</v>
          </cell>
          <cell r="BY41">
            <v>1204</v>
          </cell>
          <cell r="BZ41">
            <v>866</v>
          </cell>
          <cell r="CA41">
            <v>71.900000000000006</v>
          </cell>
          <cell r="CB41">
            <v>1786</v>
          </cell>
          <cell r="CC41">
            <v>344</v>
          </cell>
          <cell r="CD41">
            <v>19.3</v>
          </cell>
          <cell r="CE41">
            <v>61</v>
          </cell>
          <cell r="CF41">
            <v>23</v>
          </cell>
          <cell r="CG41">
            <v>37.700000000000003</v>
          </cell>
          <cell r="CH41">
            <v>841</v>
          </cell>
          <cell r="CI41">
            <v>46</v>
          </cell>
          <cell r="CJ41">
            <v>5.5</v>
          </cell>
          <cell r="CK41">
            <v>1202</v>
          </cell>
          <cell r="CL41">
            <v>874</v>
          </cell>
          <cell r="CM41">
            <v>72.7</v>
          </cell>
          <cell r="CN41">
            <v>1034</v>
          </cell>
          <cell r="CO41">
            <v>313</v>
          </cell>
          <cell r="CP41">
            <v>30.3</v>
          </cell>
          <cell r="CQ41">
            <v>61</v>
          </cell>
          <cell r="CR41">
            <v>22</v>
          </cell>
          <cell r="CS41">
            <v>36.1</v>
          </cell>
          <cell r="CT41">
            <v>840</v>
          </cell>
          <cell r="CU41">
            <v>89</v>
          </cell>
          <cell r="CV41">
            <v>10.6</v>
          </cell>
          <cell r="CW41">
            <v>1199</v>
          </cell>
          <cell r="CX41">
            <v>929</v>
          </cell>
          <cell r="CY41">
            <v>77.5</v>
          </cell>
          <cell r="CZ41">
            <v>954</v>
          </cell>
          <cell r="DA41">
            <v>315</v>
          </cell>
          <cell r="DB41">
            <v>33</v>
          </cell>
          <cell r="DC41">
            <v>63</v>
          </cell>
          <cell r="DD41">
            <v>24</v>
          </cell>
          <cell r="DE41">
            <v>38.1</v>
          </cell>
          <cell r="DF41">
            <v>840</v>
          </cell>
          <cell r="DG41">
            <v>105</v>
          </cell>
          <cell r="DH41">
            <v>12.5</v>
          </cell>
          <cell r="DI41">
            <v>1198</v>
          </cell>
          <cell r="DJ41">
            <v>937</v>
          </cell>
          <cell r="DK41">
            <v>78.2</v>
          </cell>
          <cell r="DL41">
            <v>957</v>
          </cell>
          <cell r="DM41">
            <v>319</v>
          </cell>
          <cell r="DN41">
            <v>33.299999999999997</v>
          </cell>
          <cell r="DO41">
            <v>63</v>
          </cell>
          <cell r="DP41">
            <v>25</v>
          </cell>
          <cell r="DQ41">
            <v>39.700000000000003</v>
          </cell>
          <cell r="DR41">
            <v>840</v>
          </cell>
          <cell r="DS41">
            <v>112</v>
          </cell>
          <cell r="DT41">
            <v>13.3</v>
          </cell>
          <cell r="DU41">
            <v>1199</v>
          </cell>
          <cell r="DV41">
            <v>972</v>
          </cell>
          <cell r="DW41">
            <v>81.099999999999994</v>
          </cell>
          <cell r="DX41">
            <v>960</v>
          </cell>
          <cell r="DY41">
            <v>357</v>
          </cell>
          <cell r="DZ41">
            <v>37.200000000000003</v>
          </cell>
          <cell r="EA41">
            <v>64</v>
          </cell>
          <cell r="EB41">
            <v>28</v>
          </cell>
          <cell r="EC41">
            <v>43.8</v>
          </cell>
          <cell r="ED41">
            <v>841</v>
          </cell>
          <cell r="EE41">
            <v>118</v>
          </cell>
          <cell r="EF41">
            <v>14</v>
          </cell>
          <cell r="EG41">
            <v>1202</v>
          </cell>
          <cell r="EH41">
            <v>874</v>
          </cell>
          <cell r="EI41">
            <v>72.7</v>
          </cell>
          <cell r="EJ41">
            <v>1034</v>
          </cell>
          <cell r="EK41">
            <v>313</v>
          </cell>
          <cell r="EL41">
            <v>30.3</v>
          </cell>
          <cell r="EM41">
            <v>61</v>
          </cell>
          <cell r="EN41">
            <v>22</v>
          </cell>
          <cell r="EO41">
            <v>36.1</v>
          </cell>
          <cell r="EP41">
            <v>840</v>
          </cell>
          <cell r="EQ41">
            <v>89</v>
          </cell>
          <cell r="ER41">
            <v>10.6</v>
          </cell>
          <cell r="ES41">
            <v>1198</v>
          </cell>
          <cell r="ET41">
            <v>981</v>
          </cell>
          <cell r="EU41">
            <v>81.900000000000006</v>
          </cell>
          <cell r="EV41">
            <v>968</v>
          </cell>
          <cell r="EW41">
            <v>383</v>
          </cell>
          <cell r="EX41">
            <v>39.6</v>
          </cell>
          <cell r="EY41">
            <v>66</v>
          </cell>
          <cell r="EZ41">
            <v>29</v>
          </cell>
          <cell r="FA41">
            <v>43.9</v>
          </cell>
          <cell r="FB41">
            <v>839</v>
          </cell>
          <cell r="FC41">
            <v>131</v>
          </cell>
          <cell r="FD41">
            <v>15.6</v>
          </cell>
          <cell r="FE41">
            <v>1196</v>
          </cell>
          <cell r="FF41">
            <v>1003</v>
          </cell>
          <cell r="FG41">
            <v>83.9</v>
          </cell>
          <cell r="FH41">
            <v>949</v>
          </cell>
          <cell r="FI41">
            <v>418</v>
          </cell>
          <cell r="FJ41">
            <v>44</v>
          </cell>
          <cell r="FK41">
            <v>70</v>
          </cell>
          <cell r="FL41">
            <v>33</v>
          </cell>
          <cell r="FM41">
            <v>47.1</v>
          </cell>
          <cell r="FN41">
            <v>839</v>
          </cell>
          <cell r="FO41">
            <v>138</v>
          </cell>
          <cell r="FP41">
            <v>16.399999999999999</v>
          </cell>
          <cell r="FQ41">
            <v>1301</v>
          </cell>
          <cell r="FR41">
            <v>420</v>
          </cell>
          <cell r="FS41">
            <v>32.28285933897002</v>
          </cell>
          <cell r="FT41">
            <v>1194</v>
          </cell>
          <cell r="FU41">
            <v>1023</v>
          </cell>
          <cell r="FV41">
            <v>85.7</v>
          </cell>
          <cell r="FW41">
            <v>951</v>
          </cell>
          <cell r="FX41">
            <v>443</v>
          </cell>
          <cell r="FY41">
            <v>46.6</v>
          </cell>
          <cell r="FZ41">
            <v>73</v>
          </cell>
          <cell r="GA41">
            <v>33</v>
          </cell>
          <cell r="GB41">
            <v>45.2</v>
          </cell>
          <cell r="GC41">
            <v>840</v>
          </cell>
          <cell r="GD41">
            <v>160</v>
          </cell>
          <cell r="GE41">
            <v>19</v>
          </cell>
          <cell r="GF41">
            <v>1303</v>
          </cell>
          <cell r="GG41">
            <v>498</v>
          </cell>
          <cell r="GH41">
            <v>38.219493476592483</v>
          </cell>
          <cell r="GI41">
            <v>1192</v>
          </cell>
          <cell r="GJ41">
            <v>1024</v>
          </cell>
          <cell r="GK41">
            <v>85.9</v>
          </cell>
          <cell r="GL41">
            <v>979</v>
          </cell>
          <cell r="GM41">
            <v>486</v>
          </cell>
          <cell r="GN41">
            <v>49.6</v>
          </cell>
          <cell r="GO41">
            <v>73</v>
          </cell>
          <cell r="GP41">
            <v>35</v>
          </cell>
          <cell r="GQ41">
            <v>47.9</v>
          </cell>
          <cell r="GR41">
            <v>840</v>
          </cell>
          <cell r="GS41">
            <v>244</v>
          </cell>
          <cell r="GT41">
            <v>29</v>
          </cell>
          <cell r="GU41">
            <v>1305</v>
          </cell>
          <cell r="GV41">
            <v>592</v>
          </cell>
          <cell r="GW41">
            <v>45.363984674329501</v>
          </cell>
          <cell r="GX41">
            <v>1188</v>
          </cell>
          <cell r="GY41">
            <v>1020</v>
          </cell>
          <cell r="GZ41">
            <v>85.9</v>
          </cell>
          <cell r="HA41">
            <v>979</v>
          </cell>
          <cell r="HB41">
            <v>487</v>
          </cell>
          <cell r="HC41">
            <v>49.7</v>
          </cell>
          <cell r="HD41">
            <v>74</v>
          </cell>
          <cell r="HE41">
            <v>36</v>
          </cell>
          <cell r="HF41">
            <v>48.6</v>
          </cell>
          <cell r="HG41">
            <v>841</v>
          </cell>
          <cell r="HH41">
            <v>301</v>
          </cell>
          <cell r="HI41">
            <v>35.799999999999997</v>
          </cell>
          <cell r="HJ41">
            <v>1304</v>
          </cell>
          <cell r="HK41">
            <v>605</v>
          </cell>
          <cell r="HL41">
            <v>46.395705521472394</v>
          </cell>
          <cell r="HM41">
            <v>1188</v>
          </cell>
          <cell r="HN41">
            <v>1020</v>
          </cell>
          <cell r="HO41">
            <v>85.9</v>
          </cell>
          <cell r="HP41">
            <v>979</v>
          </cell>
          <cell r="HQ41">
            <v>487</v>
          </cell>
          <cell r="HR41">
            <v>49.7</v>
          </cell>
          <cell r="HS41">
            <v>75</v>
          </cell>
          <cell r="HT41">
            <v>37</v>
          </cell>
          <cell r="HU41">
            <v>49.3</v>
          </cell>
          <cell r="HV41">
            <v>841</v>
          </cell>
          <cell r="HW41">
            <v>309</v>
          </cell>
          <cell r="HX41">
            <v>36.700000000000003</v>
          </cell>
          <cell r="HY41">
            <v>1304</v>
          </cell>
          <cell r="HZ41">
            <v>608</v>
          </cell>
          <cell r="IA41">
            <v>46.625766871165638</v>
          </cell>
          <cell r="IB41">
            <v>1184</v>
          </cell>
          <cell r="IC41">
            <v>1019</v>
          </cell>
          <cell r="ID41">
            <v>86.1</v>
          </cell>
          <cell r="IE41">
            <v>1069</v>
          </cell>
          <cell r="IF41">
            <v>549</v>
          </cell>
          <cell r="IG41">
            <v>51.4</v>
          </cell>
          <cell r="IH41">
            <v>76</v>
          </cell>
          <cell r="II41">
            <v>38</v>
          </cell>
          <cell r="IJ41">
            <v>50</v>
          </cell>
          <cell r="IK41">
            <v>839</v>
          </cell>
          <cell r="IL41">
            <v>421</v>
          </cell>
          <cell r="IM41">
            <v>50.2</v>
          </cell>
          <cell r="IN41">
            <v>1303</v>
          </cell>
          <cell r="IO41">
            <v>645</v>
          </cell>
          <cell r="IP41">
            <v>49.501151189562549</v>
          </cell>
          <cell r="IQ41">
            <v>1198</v>
          </cell>
          <cell r="IR41">
            <v>998</v>
          </cell>
          <cell r="IS41">
            <v>83.3</v>
          </cell>
          <cell r="IT41">
            <v>968</v>
          </cell>
          <cell r="IU41">
            <v>386</v>
          </cell>
          <cell r="IV41">
            <v>39.9</v>
          </cell>
          <cell r="IW41">
            <v>66</v>
          </cell>
          <cell r="IX41">
            <v>29</v>
          </cell>
          <cell r="IY41">
            <v>43.9</v>
          </cell>
          <cell r="IZ41">
            <v>839</v>
          </cell>
          <cell r="JA41">
            <v>131</v>
          </cell>
          <cell r="JB41">
            <v>15.6</v>
          </cell>
          <cell r="JC41">
            <v>1301</v>
          </cell>
          <cell r="JD41">
            <v>347</v>
          </cell>
          <cell r="JE41">
            <v>26.671790930053806</v>
          </cell>
        </row>
        <row r="42">
          <cell r="B42" t="str">
            <v>B86025</v>
          </cell>
          <cell r="C42" t="str">
            <v>Hyde Park Surgery</v>
          </cell>
          <cell r="D42" t="str">
            <v>Woodsley</v>
          </cell>
          <cell r="E42">
            <v>569</v>
          </cell>
          <cell r="F42">
            <v>0</v>
          </cell>
          <cell r="G42">
            <v>0</v>
          </cell>
          <cell r="H42">
            <v>2231</v>
          </cell>
          <cell r="I42">
            <v>0</v>
          </cell>
          <cell r="J42">
            <v>0</v>
          </cell>
          <cell r="K42">
            <v>55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570</v>
          </cell>
          <cell r="R42">
            <v>10</v>
          </cell>
          <cell r="S42">
            <v>1.8</v>
          </cell>
          <cell r="T42">
            <v>2789</v>
          </cell>
          <cell r="U42">
            <v>10</v>
          </cell>
          <cell r="V42">
            <v>0.4</v>
          </cell>
          <cell r="W42">
            <v>58</v>
          </cell>
          <cell r="X42">
            <v>3</v>
          </cell>
          <cell r="Y42">
            <v>5.2</v>
          </cell>
          <cell r="Z42">
            <v>796</v>
          </cell>
          <cell r="AA42">
            <v>4</v>
          </cell>
          <cell r="AB42">
            <v>0.5</v>
          </cell>
          <cell r="AC42">
            <v>572</v>
          </cell>
          <cell r="AD42">
            <v>31</v>
          </cell>
          <cell r="AE42">
            <v>5.4</v>
          </cell>
          <cell r="AF42">
            <v>2786</v>
          </cell>
          <cell r="AG42">
            <v>43</v>
          </cell>
          <cell r="AH42">
            <v>1.5</v>
          </cell>
          <cell r="AI42">
            <v>57</v>
          </cell>
          <cell r="AJ42">
            <v>4</v>
          </cell>
          <cell r="AK42">
            <v>7</v>
          </cell>
          <cell r="AL42">
            <v>793</v>
          </cell>
          <cell r="AM42">
            <v>5</v>
          </cell>
          <cell r="AN42">
            <v>0.6</v>
          </cell>
          <cell r="AO42">
            <v>571</v>
          </cell>
          <cell r="AP42">
            <v>107</v>
          </cell>
          <cell r="AQ42">
            <v>18.7</v>
          </cell>
          <cell r="AR42">
            <v>2799</v>
          </cell>
          <cell r="AS42">
            <v>119</v>
          </cell>
          <cell r="AT42">
            <v>4.3</v>
          </cell>
          <cell r="AU42">
            <v>56</v>
          </cell>
          <cell r="AV42">
            <v>9</v>
          </cell>
          <cell r="AW42">
            <v>16.100000000000001</v>
          </cell>
          <cell r="AX42">
            <v>793</v>
          </cell>
          <cell r="AY42">
            <v>10</v>
          </cell>
          <cell r="AZ42">
            <v>1.3</v>
          </cell>
          <cell r="BA42">
            <v>570</v>
          </cell>
          <cell r="BB42">
            <v>219</v>
          </cell>
          <cell r="BC42">
            <v>38.4</v>
          </cell>
          <cell r="BD42">
            <v>2808</v>
          </cell>
          <cell r="BE42">
            <v>214</v>
          </cell>
          <cell r="BF42">
            <v>7.6</v>
          </cell>
          <cell r="BG42">
            <v>55</v>
          </cell>
          <cell r="BH42">
            <v>16</v>
          </cell>
          <cell r="BI42">
            <v>29.1</v>
          </cell>
          <cell r="BJ42">
            <v>785</v>
          </cell>
          <cell r="BK42">
            <v>26</v>
          </cell>
          <cell r="BL42">
            <v>3.3</v>
          </cell>
          <cell r="BM42">
            <v>570</v>
          </cell>
          <cell r="BN42">
            <v>311</v>
          </cell>
          <cell r="BO42">
            <v>54.6</v>
          </cell>
          <cell r="BP42">
            <v>2809</v>
          </cell>
          <cell r="BQ42">
            <v>336</v>
          </cell>
          <cell r="BR42">
            <v>12</v>
          </cell>
          <cell r="BS42">
            <v>52</v>
          </cell>
          <cell r="BT42">
            <v>17</v>
          </cell>
          <cell r="BU42">
            <v>32.700000000000003</v>
          </cell>
          <cell r="BV42">
            <v>780</v>
          </cell>
          <cell r="BW42">
            <v>50</v>
          </cell>
          <cell r="BX42">
            <v>6.4</v>
          </cell>
          <cell r="BY42">
            <v>569</v>
          </cell>
          <cell r="BZ42">
            <v>362</v>
          </cell>
          <cell r="CA42">
            <v>63.6</v>
          </cell>
          <cell r="CB42">
            <v>1736</v>
          </cell>
          <cell r="CC42">
            <v>372</v>
          </cell>
          <cell r="CD42">
            <v>21.4</v>
          </cell>
          <cell r="CE42">
            <v>52</v>
          </cell>
          <cell r="CF42">
            <v>21</v>
          </cell>
          <cell r="CG42">
            <v>40.4</v>
          </cell>
          <cell r="CH42">
            <v>780</v>
          </cell>
          <cell r="CI42">
            <v>62</v>
          </cell>
          <cell r="CJ42">
            <v>7.9</v>
          </cell>
          <cell r="CK42">
            <v>570</v>
          </cell>
          <cell r="CL42">
            <v>384</v>
          </cell>
          <cell r="CM42">
            <v>67.400000000000006</v>
          </cell>
          <cell r="CN42">
            <v>1172</v>
          </cell>
          <cell r="CO42">
            <v>383</v>
          </cell>
          <cell r="CP42">
            <v>32.700000000000003</v>
          </cell>
          <cell r="CQ42">
            <v>49</v>
          </cell>
          <cell r="CR42">
            <v>21</v>
          </cell>
          <cell r="CS42">
            <v>42.9</v>
          </cell>
          <cell r="CT42">
            <v>785</v>
          </cell>
          <cell r="CU42">
            <v>70</v>
          </cell>
          <cell r="CV42">
            <v>8.9</v>
          </cell>
          <cell r="CW42">
            <v>571</v>
          </cell>
          <cell r="CX42">
            <v>403</v>
          </cell>
          <cell r="CY42">
            <v>70.599999999999994</v>
          </cell>
          <cell r="CZ42">
            <v>1060</v>
          </cell>
          <cell r="DA42">
            <v>389</v>
          </cell>
          <cell r="DB42">
            <v>36.700000000000003</v>
          </cell>
          <cell r="DC42">
            <v>49</v>
          </cell>
          <cell r="DD42">
            <v>23</v>
          </cell>
          <cell r="DE42">
            <v>46.9</v>
          </cell>
          <cell r="DF42">
            <v>786</v>
          </cell>
          <cell r="DG42">
            <v>74</v>
          </cell>
          <cell r="DH42">
            <v>9.4</v>
          </cell>
          <cell r="DI42">
            <v>571</v>
          </cell>
          <cell r="DJ42">
            <v>413</v>
          </cell>
          <cell r="DK42">
            <v>72.3</v>
          </cell>
          <cell r="DL42">
            <v>1064</v>
          </cell>
          <cell r="DM42">
            <v>399</v>
          </cell>
          <cell r="DN42">
            <v>37.5</v>
          </cell>
          <cell r="DO42">
            <v>49</v>
          </cell>
          <cell r="DP42">
            <v>22</v>
          </cell>
          <cell r="DQ42">
            <v>44.9</v>
          </cell>
          <cell r="DR42">
            <v>777</v>
          </cell>
          <cell r="DS42">
            <v>80</v>
          </cell>
          <cell r="DT42">
            <v>10.3</v>
          </cell>
          <cell r="DU42">
            <v>570</v>
          </cell>
          <cell r="DV42">
            <v>417</v>
          </cell>
          <cell r="DW42">
            <v>73.2</v>
          </cell>
          <cell r="DX42">
            <v>1060</v>
          </cell>
          <cell r="DY42">
            <v>410</v>
          </cell>
          <cell r="DZ42">
            <v>38.700000000000003</v>
          </cell>
          <cell r="EA42">
            <v>53</v>
          </cell>
          <cell r="EB42">
            <v>23</v>
          </cell>
          <cell r="EC42">
            <v>43.4</v>
          </cell>
          <cell r="ED42">
            <v>771</v>
          </cell>
          <cell r="EE42">
            <v>87</v>
          </cell>
          <cell r="EF42">
            <v>11.3</v>
          </cell>
          <cell r="EG42">
            <v>570</v>
          </cell>
          <cell r="EH42">
            <v>384</v>
          </cell>
          <cell r="EI42">
            <v>67.400000000000006</v>
          </cell>
          <cell r="EJ42">
            <v>1172</v>
          </cell>
          <cell r="EK42">
            <v>383</v>
          </cell>
          <cell r="EL42">
            <v>32.700000000000003</v>
          </cell>
          <cell r="EM42">
            <v>49</v>
          </cell>
          <cell r="EN42">
            <v>21</v>
          </cell>
          <cell r="EO42">
            <v>42.9</v>
          </cell>
          <cell r="EP42">
            <v>785</v>
          </cell>
          <cell r="EQ42">
            <v>70</v>
          </cell>
          <cell r="ER42">
            <v>8.9</v>
          </cell>
          <cell r="ES42">
            <v>566</v>
          </cell>
          <cell r="ET42">
            <v>427</v>
          </cell>
          <cell r="EU42">
            <v>75.400000000000006</v>
          </cell>
          <cell r="EV42">
            <v>1066</v>
          </cell>
          <cell r="EW42">
            <v>421</v>
          </cell>
          <cell r="EX42">
            <v>39.5</v>
          </cell>
          <cell r="EY42">
            <v>54</v>
          </cell>
          <cell r="EZ42">
            <v>26</v>
          </cell>
          <cell r="FA42">
            <v>48.1</v>
          </cell>
          <cell r="FB42">
            <v>772</v>
          </cell>
          <cell r="FC42">
            <v>93</v>
          </cell>
          <cell r="FD42">
            <v>12</v>
          </cell>
          <cell r="FE42">
            <v>565</v>
          </cell>
          <cell r="FF42">
            <v>428</v>
          </cell>
          <cell r="FG42">
            <v>75.8</v>
          </cell>
          <cell r="FH42">
            <v>985</v>
          </cell>
          <cell r="FI42">
            <v>433</v>
          </cell>
          <cell r="FJ42">
            <v>44</v>
          </cell>
          <cell r="FK42">
            <v>57</v>
          </cell>
          <cell r="FL42">
            <v>26</v>
          </cell>
          <cell r="FM42">
            <v>45.6</v>
          </cell>
          <cell r="FN42">
            <v>771</v>
          </cell>
          <cell r="FO42">
            <v>96</v>
          </cell>
          <cell r="FP42">
            <v>12.5</v>
          </cell>
          <cell r="FQ42">
            <v>968</v>
          </cell>
          <cell r="FR42">
            <v>292</v>
          </cell>
          <cell r="FS42">
            <v>30.165289256198346</v>
          </cell>
          <cell r="FT42">
            <v>564</v>
          </cell>
          <cell r="FU42">
            <v>432</v>
          </cell>
          <cell r="FV42">
            <v>76.599999999999994</v>
          </cell>
          <cell r="FW42">
            <v>989</v>
          </cell>
          <cell r="FX42">
            <v>443</v>
          </cell>
          <cell r="FY42">
            <v>44.8</v>
          </cell>
          <cell r="FZ42">
            <v>59</v>
          </cell>
          <cell r="GA42">
            <v>26</v>
          </cell>
          <cell r="GB42">
            <v>44.1</v>
          </cell>
          <cell r="GC42">
            <v>769</v>
          </cell>
          <cell r="GD42">
            <v>100</v>
          </cell>
          <cell r="GE42">
            <v>13</v>
          </cell>
          <cell r="GF42">
            <v>965</v>
          </cell>
          <cell r="GG42">
            <v>327</v>
          </cell>
          <cell r="GH42">
            <v>33.8860103626943</v>
          </cell>
          <cell r="GI42">
            <v>562</v>
          </cell>
          <cell r="GJ42">
            <v>433</v>
          </cell>
          <cell r="GK42">
            <v>77</v>
          </cell>
          <cell r="GL42">
            <v>1062</v>
          </cell>
          <cell r="GM42">
            <v>458</v>
          </cell>
          <cell r="GN42">
            <v>43.1</v>
          </cell>
          <cell r="GO42">
            <v>61</v>
          </cell>
          <cell r="GP42">
            <v>28</v>
          </cell>
          <cell r="GQ42">
            <v>45.9</v>
          </cell>
          <cell r="GR42">
            <v>760</v>
          </cell>
          <cell r="GS42">
            <v>105</v>
          </cell>
          <cell r="GT42">
            <v>13.8</v>
          </cell>
          <cell r="GU42">
            <v>966</v>
          </cell>
          <cell r="GV42">
            <v>342</v>
          </cell>
          <cell r="GW42">
            <v>35.403726708074537</v>
          </cell>
          <cell r="GX42">
            <v>562</v>
          </cell>
          <cell r="GY42">
            <v>433</v>
          </cell>
          <cell r="GZ42">
            <v>77</v>
          </cell>
          <cell r="HA42">
            <v>1063</v>
          </cell>
          <cell r="HB42">
            <v>458</v>
          </cell>
          <cell r="HC42">
            <v>43.1</v>
          </cell>
          <cell r="HD42">
            <v>61</v>
          </cell>
          <cell r="HE42">
            <v>29</v>
          </cell>
          <cell r="HF42">
            <v>47.5</v>
          </cell>
          <cell r="HG42">
            <v>766</v>
          </cell>
          <cell r="HH42">
            <v>110</v>
          </cell>
          <cell r="HI42">
            <v>14.4</v>
          </cell>
          <cell r="HJ42">
            <v>952</v>
          </cell>
          <cell r="HK42">
            <v>342</v>
          </cell>
          <cell r="HL42">
            <v>35.924369747899156</v>
          </cell>
          <cell r="HM42">
            <v>561</v>
          </cell>
          <cell r="HN42">
            <v>435</v>
          </cell>
          <cell r="HO42">
            <v>77.5</v>
          </cell>
          <cell r="HP42">
            <v>1066</v>
          </cell>
          <cell r="HQ42">
            <v>460</v>
          </cell>
          <cell r="HR42">
            <v>43.2</v>
          </cell>
          <cell r="HS42">
            <v>59</v>
          </cell>
          <cell r="HT42">
            <v>28</v>
          </cell>
          <cell r="HU42">
            <v>47.5</v>
          </cell>
          <cell r="HV42">
            <v>766</v>
          </cell>
          <cell r="HW42">
            <v>154</v>
          </cell>
          <cell r="HX42">
            <v>20.100000000000001</v>
          </cell>
          <cell r="HY42">
            <v>948</v>
          </cell>
          <cell r="HZ42">
            <v>344</v>
          </cell>
          <cell r="IA42">
            <v>36.286919831223628</v>
          </cell>
          <cell r="IB42">
            <v>561</v>
          </cell>
          <cell r="IC42">
            <v>435</v>
          </cell>
          <cell r="ID42">
            <v>77.5</v>
          </cell>
          <cell r="IE42">
            <v>1185</v>
          </cell>
          <cell r="IF42">
            <v>501</v>
          </cell>
          <cell r="IG42">
            <v>42.3</v>
          </cell>
          <cell r="IH42">
            <v>60</v>
          </cell>
          <cell r="II42">
            <v>29</v>
          </cell>
          <cell r="IJ42">
            <v>48.3</v>
          </cell>
          <cell r="IK42">
            <v>764</v>
          </cell>
          <cell r="IL42">
            <v>191</v>
          </cell>
          <cell r="IM42">
            <v>25</v>
          </cell>
          <cell r="IN42">
            <v>945</v>
          </cell>
          <cell r="IO42">
            <v>355</v>
          </cell>
          <cell r="IP42">
            <v>37.566137566137563</v>
          </cell>
          <cell r="IQ42">
            <v>565</v>
          </cell>
          <cell r="IR42">
            <v>427</v>
          </cell>
          <cell r="IS42">
            <v>75.599999999999994</v>
          </cell>
          <cell r="IT42">
            <v>1066</v>
          </cell>
          <cell r="IU42">
            <v>426</v>
          </cell>
          <cell r="IV42">
            <v>40</v>
          </cell>
          <cell r="IW42">
            <v>53</v>
          </cell>
          <cell r="IX42">
            <v>26</v>
          </cell>
          <cell r="IY42">
            <v>49.1</v>
          </cell>
          <cell r="IZ42">
            <v>768</v>
          </cell>
          <cell r="JA42">
            <v>93</v>
          </cell>
          <cell r="JB42">
            <v>12.1</v>
          </cell>
          <cell r="JC42">
            <v>970</v>
          </cell>
          <cell r="JD42">
            <v>243</v>
          </cell>
          <cell r="JE42">
            <v>25.051546391752577</v>
          </cell>
        </row>
        <row r="43">
          <cell r="B43" t="str">
            <v>B86044</v>
          </cell>
          <cell r="C43" t="str">
            <v>Ireland Wood &amp; Horsforth Medical Practice</v>
          </cell>
          <cell r="D43" t="str">
            <v>Holt Park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3148</v>
          </cell>
          <cell r="AA43">
            <v>81</v>
          </cell>
          <cell r="AB43">
            <v>2.6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3145</v>
          </cell>
          <cell r="AM43">
            <v>113</v>
          </cell>
          <cell r="AN43">
            <v>3.6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3142</v>
          </cell>
          <cell r="AY43">
            <v>170</v>
          </cell>
          <cell r="AZ43">
            <v>5.4</v>
          </cell>
          <cell r="BA43">
            <v>4915</v>
          </cell>
          <cell r="BB43">
            <v>1424</v>
          </cell>
          <cell r="BC43">
            <v>29</v>
          </cell>
          <cell r="BD43">
            <v>2953</v>
          </cell>
          <cell r="BE43">
            <v>193</v>
          </cell>
          <cell r="BF43">
            <v>6.5</v>
          </cell>
          <cell r="BG43">
            <v>354</v>
          </cell>
          <cell r="BH43">
            <v>25</v>
          </cell>
          <cell r="BI43">
            <v>7.1</v>
          </cell>
          <cell r="BJ43">
            <v>3150</v>
          </cell>
          <cell r="BK43">
            <v>222</v>
          </cell>
          <cell r="BL43">
            <v>7</v>
          </cell>
          <cell r="BM43">
            <v>4916</v>
          </cell>
          <cell r="BN43">
            <v>1936</v>
          </cell>
          <cell r="BO43">
            <v>39.4</v>
          </cell>
          <cell r="BP43">
            <v>2957</v>
          </cell>
          <cell r="BQ43">
            <v>739</v>
          </cell>
          <cell r="BR43">
            <v>25</v>
          </cell>
          <cell r="BS43">
            <v>361</v>
          </cell>
          <cell r="BT43">
            <v>93</v>
          </cell>
          <cell r="BU43">
            <v>25.8</v>
          </cell>
          <cell r="BV43">
            <v>3146</v>
          </cell>
          <cell r="BW43">
            <v>265</v>
          </cell>
          <cell r="BX43">
            <v>8.4</v>
          </cell>
          <cell r="BY43">
            <v>4995</v>
          </cell>
          <cell r="BZ43">
            <v>2637</v>
          </cell>
          <cell r="CA43">
            <v>52.8</v>
          </cell>
          <cell r="CB43">
            <v>2959</v>
          </cell>
          <cell r="CC43">
            <v>875</v>
          </cell>
          <cell r="CD43">
            <v>29.6</v>
          </cell>
          <cell r="CE43">
            <v>361</v>
          </cell>
          <cell r="CF43">
            <v>111</v>
          </cell>
          <cell r="CG43">
            <v>30.7</v>
          </cell>
          <cell r="CH43">
            <v>3147</v>
          </cell>
          <cell r="CI43">
            <v>352</v>
          </cell>
          <cell r="CJ43">
            <v>11.2</v>
          </cell>
          <cell r="CK43">
            <v>4993</v>
          </cell>
          <cell r="CL43">
            <v>3061</v>
          </cell>
          <cell r="CM43">
            <v>61.3</v>
          </cell>
          <cell r="CN43">
            <v>2966</v>
          </cell>
          <cell r="CO43">
            <v>1005</v>
          </cell>
          <cell r="CP43">
            <v>33.9</v>
          </cell>
          <cell r="CQ43">
            <v>363</v>
          </cell>
          <cell r="CR43">
            <v>127</v>
          </cell>
          <cell r="CS43">
            <v>35</v>
          </cell>
          <cell r="CT43">
            <v>3150</v>
          </cell>
          <cell r="CU43">
            <v>388</v>
          </cell>
          <cell r="CV43">
            <v>12.3</v>
          </cell>
          <cell r="CW43">
            <v>4994</v>
          </cell>
          <cell r="CX43">
            <v>3666</v>
          </cell>
          <cell r="CY43">
            <v>73.400000000000006</v>
          </cell>
          <cell r="CZ43">
            <v>2963</v>
          </cell>
          <cell r="DA43">
            <v>1284</v>
          </cell>
          <cell r="DB43">
            <v>43.3</v>
          </cell>
          <cell r="DC43">
            <v>370</v>
          </cell>
          <cell r="DD43">
            <v>151</v>
          </cell>
          <cell r="DE43">
            <v>40.799999999999997</v>
          </cell>
          <cell r="DF43">
            <v>3146</v>
          </cell>
          <cell r="DG43">
            <v>425</v>
          </cell>
          <cell r="DH43">
            <v>13.5</v>
          </cell>
          <cell r="DI43">
            <v>4986</v>
          </cell>
          <cell r="DJ43">
            <v>3944</v>
          </cell>
          <cell r="DK43">
            <v>79.099999999999994</v>
          </cell>
          <cell r="DL43">
            <v>3133</v>
          </cell>
          <cell r="DM43">
            <v>1499</v>
          </cell>
          <cell r="DN43">
            <v>47.8</v>
          </cell>
          <cell r="DO43">
            <v>316</v>
          </cell>
          <cell r="DP43">
            <v>125</v>
          </cell>
          <cell r="DQ43">
            <v>39.6</v>
          </cell>
          <cell r="DR43">
            <v>3146</v>
          </cell>
          <cell r="DS43">
            <v>504</v>
          </cell>
          <cell r="DT43">
            <v>16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4992</v>
          </cell>
          <cell r="EH43">
            <v>3073</v>
          </cell>
          <cell r="EI43">
            <v>61.6</v>
          </cell>
          <cell r="EJ43">
            <v>3125</v>
          </cell>
          <cell r="EK43">
            <v>1049</v>
          </cell>
          <cell r="EL43">
            <v>33.6</v>
          </cell>
          <cell r="EM43">
            <v>316</v>
          </cell>
          <cell r="EN43">
            <v>107</v>
          </cell>
          <cell r="EO43">
            <v>33.9</v>
          </cell>
          <cell r="EP43">
            <v>3150</v>
          </cell>
          <cell r="EQ43">
            <v>494</v>
          </cell>
          <cell r="ER43">
            <v>15.7</v>
          </cell>
          <cell r="ES43">
            <v>4979</v>
          </cell>
          <cell r="ET43">
            <v>4182</v>
          </cell>
          <cell r="EU43">
            <v>84</v>
          </cell>
          <cell r="EV43">
            <v>3149</v>
          </cell>
          <cell r="EW43">
            <v>1626</v>
          </cell>
          <cell r="EX43">
            <v>51.6</v>
          </cell>
          <cell r="EY43">
            <v>316</v>
          </cell>
          <cell r="EZ43">
            <v>128</v>
          </cell>
          <cell r="FA43">
            <v>40.5</v>
          </cell>
          <cell r="FB43">
            <v>0</v>
          </cell>
          <cell r="FC43">
            <v>0</v>
          </cell>
          <cell r="FD43">
            <v>0</v>
          </cell>
          <cell r="FE43">
            <v>4967</v>
          </cell>
          <cell r="FF43">
            <v>4216</v>
          </cell>
          <cell r="FG43">
            <v>84.9</v>
          </cell>
          <cell r="FH43">
            <v>3152</v>
          </cell>
          <cell r="FI43">
            <v>1748</v>
          </cell>
          <cell r="FJ43">
            <v>55.5</v>
          </cell>
          <cell r="FK43">
            <v>271</v>
          </cell>
          <cell r="FL43">
            <v>156</v>
          </cell>
          <cell r="FM43">
            <v>57.6</v>
          </cell>
          <cell r="FN43">
            <v>0</v>
          </cell>
          <cell r="FO43">
            <v>0</v>
          </cell>
          <cell r="FP43">
            <v>0</v>
          </cell>
          <cell r="FQ43">
            <v>4489</v>
          </cell>
          <cell r="FR43">
            <v>1820</v>
          </cell>
          <cell r="FS43">
            <v>40.543550902205389</v>
          </cell>
          <cell r="FT43">
            <v>4966</v>
          </cell>
          <cell r="FU43">
            <v>4252</v>
          </cell>
          <cell r="FV43">
            <v>85.6</v>
          </cell>
          <cell r="FW43">
            <v>3158</v>
          </cell>
          <cell r="FX43">
            <v>1808</v>
          </cell>
          <cell r="FY43">
            <v>57.3</v>
          </cell>
          <cell r="FZ43">
            <v>280</v>
          </cell>
          <cell r="GA43">
            <v>163</v>
          </cell>
          <cell r="GB43">
            <v>58.2</v>
          </cell>
          <cell r="GC43">
            <v>0</v>
          </cell>
          <cell r="GD43">
            <v>0</v>
          </cell>
          <cell r="GE43">
            <v>0</v>
          </cell>
          <cell r="GF43">
            <v>4486</v>
          </cell>
          <cell r="GG43">
            <v>2086</v>
          </cell>
          <cell r="GH43">
            <v>46.500222915737851</v>
          </cell>
          <cell r="GI43">
            <v>4962</v>
          </cell>
          <cell r="GJ43">
            <v>4262</v>
          </cell>
          <cell r="GK43">
            <v>85.9</v>
          </cell>
          <cell r="GL43">
            <v>3160</v>
          </cell>
          <cell r="GM43">
            <v>1844</v>
          </cell>
          <cell r="GN43">
            <v>58.4</v>
          </cell>
          <cell r="GO43">
            <v>282</v>
          </cell>
          <cell r="GP43">
            <v>163</v>
          </cell>
          <cell r="GQ43">
            <v>57.8</v>
          </cell>
          <cell r="GR43">
            <v>0</v>
          </cell>
          <cell r="GS43">
            <v>0</v>
          </cell>
          <cell r="GT43">
            <v>0</v>
          </cell>
          <cell r="GU43">
            <v>4485</v>
          </cell>
          <cell r="GV43">
            <v>2128</v>
          </cell>
          <cell r="GW43">
            <v>47.447045707915272</v>
          </cell>
          <cell r="GX43">
            <v>4957</v>
          </cell>
          <cell r="GY43">
            <v>4303</v>
          </cell>
          <cell r="GZ43">
            <v>86.8</v>
          </cell>
          <cell r="HA43">
            <v>3162</v>
          </cell>
          <cell r="HB43">
            <v>1868</v>
          </cell>
          <cell r="HC43">
            <v>59.1</v>
          </cell>
          <cell r="HD43">
            <v>289</v>
          </cell>
          <cell r="HE43">
            <v>165</v>
          </cell>
          <cell r="HF43">
            <v>57.1</v>
          </cell>
          <cell r="HG43">
            <v>0</v>
          </cell>
          <cell r="HH43">
            <v>0</v>
          </cell>
          <cell r="HI43">
            <v>0</v>
          </cell>
          <cell r="HJ43">
            <v>4485</v>
          </cell>
          <cell r="HK43">
            <v>2153</v>
          </cell>
          <cell r="HL43">
            <v>48.004459308807135</v>
          </cell>
          <cell r="HM43">
            <v>4950</v>
          </cell>
          <cell r="HN43">
            <v>4298</v>
          </cell>
          <cell r="HO43">
            <v>86.8</v>
          </cell>
          <cell r="HP43">
            <v>3173</v>
          </cell>
          <cell r="HQ43">
            <v>1882</v>
          </cell>
          <cell r="HR43">
            <v>59.3</v>
          </cell>
          <cell r="HS43">
            <v>293</v>
          </cell>
          <cell r="HT43">
            <v>165</v>
          </cell>
          <cell r="HU43">
            <v>56.3</v>
          </cell>
          <cell r="HV43">
            <v>0</v>
          </cell>
          <cell r="HW43">
            <v>0</v>
          </cell>
          <cell r="HX43">
            <v>0</v>
          </cell>
          <cell r="HY43">
            <v>4490</v>
          </cell>
          <cell r="HZ43">
            <v>2173</v>
          </cell>
          <cell r="IA43">
            <v>48.396436525612472</v>
          </cell>
          <cell r="IB43">
            <v>4943</v>
          </cell>
          <cell r="IC43">
            <v>4296</v>
          </cell>
          <cell r="ID43">
            <v>86.9</v>
          </cell>
          <cell r="IE43">
            <v>3171</v>
          </cell>
          <cell r="IF43">
            <v>1901</v>
          </cell>
          <cell r="IG43">
            <v>59.9</v>
          </cell>
          <cell r="IH43">
            <v>303</v>
          </cell>
          <cell r="II43">
            <v>171</v>
          </cell>
          <cell r="IJ43">
            <v>56.4</v>
          </cell>
          <cell r="IK43">
            <v>0</v>
          </cell>
          <cell r="IL43">
            <v>0</v>
          </cell>
          <cell r="IM43">
            <v>0</v>
          </cell>
          <cell r="IN43">
            <v>4490</v>
          </cell>
          <cell r="IO43">
            <v>2220</v>
          </cell>
          <cell r="IP43">
            <v>49.443207126948771</v>
          </cell>
          <cell r="IQ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  <cell r="IY43">
            <v>0</v>
          </cell>
          <cell r="IZ43">
            <v>0</v>
          </cell>
          <cell r="JA43">
            <v>0</v>
          </cell>
          <cell r="JB43">
            <v>0</v>
          </cell>
          <cell r="JC43">
            <v>0</v>
          </cell>
          <cell r="JD43">
            <v>0</v>
          </cell>
          <cell r="JE43">
            <v>0</v>
          </cell>
        </row>
        <row r="44">
          <cell r="B44" t="str">
            <v>B86092</v>
          </cell>
          <cell r="C44" t="str">
            <v>Kippax Hall Surgery</v>
          </cell>
          <cell r="D44" t="str">
            <v>LS25/LS26</v>
          </cell>
          <cell r="E44">
            <v>1260</v>
          </cell>
          <cell r="F44">
            <v>0</v>
          </cell>
          <cell r="G44">
            <v>0</v>
          </cell>
          <cell r="H44">
            <v>1679</v>
          </cell>
          <cell r="I44">
            <v>4</v>
          </cell>
          <cell r="J44">
            <v>0.2</v>
          </cell>
          <cell r="K44">
            <v>42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1259</v>
          </cell>
          <cell r="R44">
            <v>7</v>
          </cell>
          <cell r="S44">
            <v>0.6</v>
          </cell>
          <cell r="T44">
            <v>2061</v>
          </cell>
          <cell r="U44">
            <v>11</v>
          </cell>
          <cell r="V44">
            <v>0.5</v>
          </cell>
          <cell r="W44">
            <v>39</v>
          </cell>
          <cell r="X44">
            <v>0</v>
          </cell>
          <cell r="Y44">
            <v>0</v>
          </cell>
          <cell r="Z44">
            <v>635</v>
          </cell>
          <cell r="AA44">
            <v>29</v>
          </cell>
          <cell r="AB44">
            <v>4.5999999999999996</v>
          </cell>
          <cell r="AC44">
            <v>1261</v>
          </cell>
          <cell r="AD44">
            <v>125</v>
          </cell>
          <cell r="AE44">
            <v>9.9</v>
          </cell>
          <cell r="AF44">
            <v>2063</v>
          </cell>
          <cell r="AG44">
            <v>18</v>
          </cell>
          <cell r="AH44">
            <v>0.9</v>
          </cell>
          <cell r="AI44">
            <v>39</v>
          </cell>
          <cell r="AJ44">
            <v>0</v>
          </cell>
          <cell r="AK44">
            <v>0</v>
          </cell>
          <cell r="AL44">
            <v>635</v>
          </cell>
          <cell r="AM44">
            <v>35</v>
          </cell>
          <cell r="AN44">
            <v>5.5</v>
          </cell>
          <cell r="AO44">
            <v>1259</v>
          </cell>
          <cell r="AP44">
            <v>485</v>
          </cell>
          <cell r="AQ44">
            <v>38.5</v>
          </cell>
          <cell r="AR44">
            <v>2061</v>
          </cell>
          <cell r="AS44">
            <v>34</v>
          </cell>
          <cell r="AT44">
            <v>1.6</v>
          </cell>
          <cell r="AU44">
            <v>43</v>
          </cell>
          <cell r="AV44">
            <v>0</v>
          </cell>
          <cell r="AW44">
            <v>0</v>
          </cell>
          <cell r="AX44">
            <v>637</v>
          </cell>
          <cell r="AY44">
            <v>59</v>
          </cell>
          <cell r="AZ44">
            <v>9.3000000000000007</v>
          </cell>
          <cell r="BA44">
            <v>1258</v>
          </cell>
          <cell r="BB44">
            <v>529</v>
          </cell>
          <cell r="BC44">
            <v>42.1</v>
          </cell>
          <cell r="BD44">
            <v>2067</v>
          </cell>
          <cell r="BE44">
            <v>45</v>
          </cell>
          <cell r="BF44">
            <v>2.2000000000000002</v>
          </cell>
          <cell r="BG44">
            <v>38</v>
          </cell>
          <cell r="BH44">
            <v>0</v>
          </cell>
          <cell r="BI44">
            <v>0</v>
          </cell>
          <cell r="BJ44">
            <v>637</v>
          </cell>
          <cell r="BK44">
            <v>74</v>
          </cell>
          <cell r="BL44">
            <v>11.6</v>
          </cell>
          <cell r="BM44">
            <v>1257</v>
          </cell>
          <cell r="BN44">
            <v>674</v>
          </cell>
          <cell r="BO44">
            <v>53.6</v>
          </cell>
          <cell r="BP44">
            <v>2067</v>
          </cell>
          <cell r="BQ44">
            <v>58</v>
          </cell>
          <cell r="BR44">
            <v>2.8</v>
          </cell>
          <cell r="BS44">
            <v>39</v>
          </cell>
          <cell r="BT44">
            <v>0</v>
          </cell>
          <cell r="BU44">
            <v>0</v>
          </cell>
          <cell r="BV44">
            <v>637</v>
          </cell>
          <cell r="BW44">
            <v>78</v>
          </cell>
          <cell r="BX44">
            <v>12.2</v>
          </cell>
          <cell r="BY44">
            <v>1255</v>
          </cell>
          <cell r="BZ44">
            <v>931</v>
          </cell>
          <cell r="CA44">
            <v>74.2</v>
          </cell>
          <cell r="CB44">
            <v>1322</v>
          </cell>
          <cell r="CC44">
            <v>69</v>
          </cell>
          <cell r="CD44">
            <v>5.2</v>
          </cell>
          <cell r="CE44">
            <v>49</v>
          </cell>
          <cell r="CF44">
            <v>0</v>
          </cell>
          <cell r="CG44">
            <v>0</v>
          </cell>
          <cell r="CH44">
            <v>637</v>
          </cell>
          <cell r="CI44">
            <v>124</v>
          </cell>
          <cell r="CJ44">
            <v>19.5</v>
          </cell>
          <cell r="CK44">
            <v>1253</v>
          </cell>
          <cell r="CL44">
            <v>951</v>
          </cell>
          <cell r="CM44">
            <v>75.900000000000006</v>
          </cell>
          <cell r="CN44">
            <v>930</v>
          </cell>
          <cell r="CO44">
            <v>259</v>
          </cell>
          <cell r="CP44">
            <v>27.8</v>
          </cell>
          <cell r="CQ44">
            <v>50</v>
          </cell>
          <cell r="CR44">
            <v>13</v>
          </cell>
          <cell r="CS44">
            <v>26</v>
          </cell>
          <cell r="CT44">
            <v>636</v>
          </cell>
          <cell r="CU44">
            <v>152</v>
          </cell>
          <cell r="CV44">
            <v>23.9</v>
          </cell>
          <cell r="CW44">
            <v>1253</v>
          </cell>
          <cell r="CX44">
            <v>963</v>
          </cell>
          <cell r="CY44">
            <v>76.900000000000006</v>
          </cell>
          <cell r="CZ44">
            <v>826</v>
          </cell>
          <cell r="DA44">
            <v>256</v>
          </cell>
          <cell r="DB44">
            <v>31</v>
          </cell>
          <cell r="DC44">
            <v>48</v>
          </cell>
          <cell r="DD44">
            <v>16</v>
          </cell>
          <cell r="DE44">
            <v>33.299999999999997</v>
          </cell>
          <cell r="DF44">
            <v>636</v>
          </cell>
          <cell r="DG44">
            <v>228</v>
          </cell>
          <cell r="DH44">
            <v>35.799999999999997</v>
          </cell>
          <cell r="DI44">
            <v>1252</v>
          </cell>
          <cell r="DJ44">
            <v>991</v>
          </cell>
          <cell r="DK44">
            <v>79.2</v>
          </cell>
          <cell r="DL44">
            <v>830</v>
          </cell>
          <cell r="DM44">
            <v>283</v>
          </cell>
          <cell r="DN44">
            <v>34.1</v>
          </cell>
          <cell r="DO44">
            <v>51</v>
          </cell>
          <cell r="DP44">
            <v>21</v>
          </cell>
          <cell r="DQ44">
            <v>41.2</v>
          </cell>
          <cell r="DR44">
            <v>638</v>
          </cell>
          <cell r="DS44">
            <v>384</v>
          </cell>
          <cell r="DT44">
            <v>60.2</v>
          </cell>
          <cell r="DU44">
            <v>1251</v>
          </cell>
          <cell r="DV44">
            <v>1006</v>
          </cell>
          <cell r="DW44">
            <v>80.400000000000006</v>
          </cell>
          <cell r="DX44">
            <v>829</v>
          </cell>
          <cell r="DY44">
            <v>381</v>
          </cell>
          <cell r="DZ44">
            <v>46</v>
          </cell>
          <cell r="EA44">
            <v>49</v>
          </cell>
          <cell r="EB44">
            <v>27</v>
          </cell>
          <cell r="EC44">
            <v>55.1</v>
          </cell>
          <cell r="ED44">
            <v>640</v>
          </cell>
          <cell r="EE44">
            <v>386</v>
          </cell>
          <cell r="EF44">
            <v>60.3</v>
          </cell>
          <cell r="EG44">
            <v>1253</v>
          </cell>
          <cell r="EH44">
            <v>951</v>
          </cell>
          <cell r="EI44">
            <v>75.900000000000006</v>
          </cell>
          <cell r="EJ44">
            <v>930</v>
          </cell>
          <cell r="EK44">
            <v>259</v>
          </cell>
          <cell r="EL44">
            <v>27.8</v>
          </cell>
          <cell r="EM44">
            <v>50</v>
          </cell>
          <cell r="EN44">
            <v>13</v>
          </cell>
          <cell r="EO44">
            <v>26</v>
          </cell>
          <cell r="EP44">
            <v>636</v>
          </cell>
          <cell r="EQ44">
            <v>152</v>
          </cell>
          <cell r="ER44">
            <v>23.9</v>
          </cell>
          <cell r="ES44">
            <v>1254</v>
          </cell>
          <cell r="ET44">
            <v>1035</v>
          </cell>
          <cell r="EU44">
            <v>82.5</v>
          </cell>
          <cell r="EV44">
            <v>831</v>
          </cell>
          <cell r="EW44">
            <v>418</v>
          </cell>
          <cell r="EX44">
            <v>50.3</v>
          </cell>
          <cell r="EY44">
            <v>51</v>
          </cell>
          <cell r="EZ44">
            <v>28</v>
          </cell>
          <cell r="FA44">
            <v>54.9</v>
          </cell>
          <cell r="FB44">
            <v>639</v>
          </cell>
          <cell r="FC44">
            <v>391</v>
          </cell>
          <cell r="FD44">
            <v>61.2</v>
          </cell>
          <cell r="FE44">
            <v>1253</v>
          </cell>
          <cell r="FF44">
            <v>1050</v>
          </cell>
          <cell r="FG44">
            <v>83.8</v>
          </cell>
          <cell r="FH44">
            <v>819</v>
          </cell>
          <cell r="FI44">
            <v>435</v>
          </cell>
          <cell r="FJ44">
            <v>53.1</v>
          </cell>
          <cell r="FK44">
            <v>54</v>
          </cell>
          <cell r="FL44">
            <v>31</v>
          </cell>
          <cell r="FM44">
            <v>57.4</v>
          </cell>
          <cell r="FN44">
            <v>637</v>
          </cell>
          <cell r="FO44">
            <v>403</v>
          </cell>
          <cell r="FP44">
            <v>63.3</v>
          </cell>
          <cell r="FQ44">
            <v>1410</v>
          </cell>
          <cell r="FR44">
            <v>427</v>
          </cell>
          <cell r="FS44">
            <v>30.283687943262411</v>
          </cell>
          <cell r="FT44">
            <v>1255</v>
          </cell>
          <cell r="FU44">
            <v>1057</v>
          </cell>
          <cell r="FV44">
            <v>84.2</v>
          </cell>
          <cell r="FW44">
            <v>819</v>
          </cell>
          <cell r="FX44">
            <v>456</v>
          </cell>
          <cell r="FY44">
            <v>55.7</v>
          </cell>
          <cell r="FZ44">
            <v>57</v>
          </cell>
          <cell r="GA44">
            <v>37</v>
          </cell>
          <cell r="GB44">
            <v>64.900000000000006</v>
          </cell>
          <cell r="GC44">
            <v>634</v>
          </cell>
          <cell r="GD44">
            <v>409</v>
          </cell>
          <cell r="GE44">
            <v>64.5</v>
          </cell>
          <cell r="GF44">
            <v>1409</v>
          </cell>
          <cell r="GG44">
            <v>485</v>
          </cell>
          <cell r="GH44">
            <v>34.421575585521644</v>
          </cell>
          <cell r="GI44">
            <v>1253</v>
          </cell>
          <cell r="GJ44">
            <v>1058</v>
          </cell>
          <cell r="GK44">
            <v>84.4</v>
          </cell>
          <cell r="GL44">
            <v>832</v>
          </cell>
          <cell r="GM44">
            <v>479</v>
          </cell>
          <cell r="GN44">
            <v>57.6</v>
          </cell>
          <cell r="GO44">
            <v>58</v>
          </cell>
          <cell r="GP44">
            <v>36</v>
          </cell>
          <cell r="GQ44">
            <v>62.1</v>
          </cell>
          <cell r="GR44">
            <v>634</v>
          </cell>
          <cell r="GS44">
            <v>415</v>
          </cell>
          <cell r="GT44">
            <v>65.5</v>
          </cell>
          <cell r="GU44">
            <v>1405</v>
          </cell>
          <cell r="GV44">
            <v>652</v>
          </cell>
          <cell r="GW44">
            <v>46.405693950177934</v>
          </cell>
          <cell r="GX44">
            <v>1252</v>
          </cell>
          <cell r="GY44">
            <v>1057</v>
          </cell>
          <cell r="GZ44">
            <v>84.4</v>
          </cell>
          <cell r="HA44">
            <v>833</v>
          </cell>
          <cell r="HB44">
            <v>484</v>
          </cell>
          <cell r="HC44">
            <v>58.1</v>
          </cell>
          <cell r="HD44">
            <v>59</v>
          </cell>
          <cell r="HE44">
            <v>37</v>
          </cell>
          <cell r="HF44">
            <v>62.7</v>
          </cell>
          <cell r="HG44">
            <v>634</v>
          </cell>
          <cell r="HH44">
            <v>421</v>
          </cell>
          <cell r="HI44">
            <v>66.400000000000006</v>
          </cell>
          <cell r="HJ44">
            <v>1405</v>
          </cell>
          <cell r="HK44">
            <v>676</v>
          </cell>
          <cell r="HL44">
            <v>48.113879003558715</v>
          </cell>
          <cell r="HM44">
            <v>1251</v>
          </cell>
          <cell r="HN44">
            <v>1057</v>
          </cell>
          <cell r="HO44">
            <v>84.5</v>
          </cell>
          <cell r="HP44">
            <v>833</v>
          </cell>
          <cell r="HQ44">
            <v>489</v>
          </cell>
          <cell r="HR44">
            <v>58.7</v>
          </cell>
          <cell r="HS44">
            <v>59</v>
          </cell>
          <cell r="HT44">
            <v>37</v>
          </cell>
          <cell r="HU44">
            <v>62.7</v>
          </cell>
          <cell r="HV44">
            <v>634</v>
          </cell>
          <cell r="HW44">
            <v>423</v>
          </cell>
          <cell r="HX44">
            <v>66.7</v>
          </cell>
          <cell r="HY44">
            <v>1405</v>
          </cell>
          <cell r="HZ44">
            <v>710</v>
          </cell>
          <cell r="IA44">
            <v>50.533807829181498</v>
          </cell>
          <cell r="IB44">
            <v>1252</v>
          </cell>
          <cell r="IC44">
            <v>1060</v>
          </cell>
          <cell r="ID44">
            <v>84.7</v>
          </cell>
          <cell r="IE44">
            <v>945</v>
          </cell>
          <cell r="IF44">
            <v>542</v>
          </cell>
          <cell r="IG44">
            <v>57.4</v>
          </cell>
          <cell r="IH44">
            <v>59</v>
          </cell>
          <cell r="II44">
            <v>35</v>
          </cell>
          <cell r="IJ44">
            <v>59.3</v>
          </cell>
          <cell r="IK44">
            <v>632</v>
          </cell>
          <cell r="IL44">
            <v>429</v>
          </cell>
          <cell r="IM44">
            <v>67.900000000000006</v>
          </cell>
          <cell r="IN44">
            <v>1408</v>
          </cell>
          <cell r="IO44">
            <v>727</v>
          </cell>
          <cell r="IP44">
            <v>51.633522727272727</v>
          </cell>
          <cell r="IQ44">
            <v>1254</v>
          </cell>
          <cell r="IR44">
            <v>1045</v>
          </cell>
          <cell r="IS44">
            <v>83.3</v>
          </cell>
          <cell r="IT44">
            <v>831</v>
          </cell>
          <cell r="IU44">
            <v>421</v>
          </cell>
          <cell r="IV44">
            <v>50.7</v>
          </cell>
          <cell r="IW44">
            <v>53</v>
          </cell>
          <cell r="IX44">
            <v>30</v>
          </cell>
          <cell r="IY44">
            <v>56.6</v>
          </cell>
          <cell r="IZ44">
            <v>641</v>
          </cell>
          <cell r="JA44">
            <v>394</v>
          </cell>
          <cell r="JB44">
            <v>61.5</v>
          </cell>
          <cell r="JC44">
            <v>1410</v>
          </cell>
          <cell r="JD44">
            <v>324</v>
          </cell>
          <cell r="JE44">
            <v>22.978723404255319</v>
          </cell>
        </row>
        <row r="45">
          <cell r="B45" t="str">
            <v>B86109</v>
          </cell>
          <cell r="C45" t="str">
            <v>Kirkstall Lane Medical Centre</v>
          </cell>
          <cell r="D45" t="str">
            <v>Woodsley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528</v>
          </cell>
          <cell r="R45">
            <v>221</v>
          </cell>
          <cell r="S45">
            <v>41.9</v>
          </cell>
          <cell r="T45">
            <v>1763</v>
          </cell>
          <cell r="U45">
            <v>12</v>
          </cell>
          <cell r="V45">
            <v>0.7</v>
          </cell>
          <cell r="W45">
            <v>50</v>
          </cell>
          <cell r="X45">
            <v>0</v>
          </cell>
          <cell r="Y45">
            <v>0</v>
          </cell>
          <cell r="Z45">
            <v>585</v>
          </cell>
          <cell r="AA45">
            <v>7</v>
          </cell>
          <cell r="AB45">
            <v>1.2</v>
          </cell>
          <cell r="AC45">
            <v>528</v>
          </cell>
          <cell r="AD45">
            <v>354</v>
          </cell>
          <cell r="AE45">
            <v>67</v>
          </cell>
          <cell r="AF45">
            <v>1767</v>
          </cell>
          <cell r="AG45">
            <v>17</v>
          </cell>
          <cell r="AH45">
            <v>1</v>
          </cell>
          <cell r="AI45">
            <v>50</v>
          </cell>
          <cell r="AJ45">
            <v>0</v>
          </cell>
          <cell r="AK45">
            <v>0</v>
          </cell>
          <cell r="AL45">
            <v>586</v>
          </cell>
          <cell r="AM45">
            <v>9</v>
          </cell>
          <cell r="AN45">
            <v>1.5</v>
          </cell>
          <cell r="AO45">
            <v>525</v>
          </cell>
          <cell r="AP45">
            <v>382</v>
          </cell>
          <cell r="AQ45">
            <v>72.8</v>
          </cell>
          <cell r="AR45">
            <v>1764</v>
          </cell>
          <cell r="AS45">
            <v>42</v>
          </cell>
          <cell r="AT45">
            <v>2.4</v>
          </cell>
          <cell r="AU45">
            <v>53</v>
          </cell>
          <cell r="AV45">
            <v>1</v>
          </cell>
          <cell r="AW45">
            <v>1.9</v>
          </cell>
          <cell r="AX45">
            <v>584</v>
          </cell>
          <cell r="AY45">
            <v>14</v>
          </cell>
          <cell r="AZ45">
            <v>2.4</v>
          </cell>
          <cell r="BA45">
            <v>527</v>
          </cell>
          <cell r="BB45">
            <v>405</v>
          </cell>
          <cell r="BC45">
            <v>76.900000000000006</v>
          </cell>
          <cell r="BD45">
            <v>1764</v>
          </cell>
          <cell r="BE45">
            <v>65</v>
          </cell>
          <cell r="BF45">
            <v>3.7</v>
          </cell>
          <cell r="BG45">
            <v>53</v>
          </cell>
          <cell r="BH45">
            <v>3</v>
          </cell>
          <cell r="BI45">
            <v>5.7</v>
          </cell>
          <cell r="BJ45">
            <v>584</v>
          </cell>
          <cell r="BK45">
            <v>16</v>
          </cell>
          <cell r="BL45">
            <v>2.7</v>
          </cell>
          <cell r="BM45">
            <v>525</v>
          </cell>
          <cell r="BN45">
            <v>415</v>
          </cell>
          <cell r="BO45">
            <v>79</v>
          </cell>
          <cell r="BP45">
            <v>1765</v>
          </cell>
          <cell r="BQ45">
            <v>215</v>
          </cell>
          <cell r="BR45">
            <v>12.2</v>
          </cell>
          <cell r="BS45">
            <v>51</v>
          </cell>
          <cell r="BT45">
            <v>17</v>
          </cell>
          <cell r="BU45">
            <v>33.299999999999997</v>
          </cell>
          <cell r="BV45">
            <v>584</v>
          </cell>
          <cell r="BW45">
            <v>25</v>
          </cell>
          <cell r="BX45">
            <v>4.3</v>
          </cell>
          <cell r="BY45">
            <v>525</v>
          </cell>
          <cell r="BZ45">
            <v>423</v>
          </cell>
          <cell r="CA45">
            <v>80.599999999999994</v>
          </cell>
          <cell r="CB45">
            <v>996</v>
          </cell>
          <cell r="CC45">
            <v>254</v>
          </cell>
          <cell r="CD45">
            <v>25.5</v>
          </cell>
          <cell r="CE45">
            <v>53</v>
          </cell>
          <cell r="CF45">
            <v>22</v>
          </cell>
          <cell r="CG45">
            <v>41.5</v>
          </cell>
          <cell r="CH45">
            <v>587</v>
          </cell>
          <cell r="CI45">
            <v>34</v>
          </cell>
          <cell r="CJ45">
            <v>5.8</v>
          </cell>
          <cell r="CK45">
            <v>525</v>
          </cell>
          <cell r="CL45">
            <v>422</v>
          </cell>
          <cell r="CM45">
            <v>80.400000000000006</v>
          </cell>
          <cell r="CN45">
            <v>869</v>
          </cell>
          <cell r="CO45">
            <v>271</v>
          </cell>
          <cell r="CP45">
            <v>31.2</v>
          </cell>
          <cell r="CQ45">
            <v>52</v>
          </cell>
          <cell r="CR45">
            <v>25</v>
          </cell>
          <cell r="CS45">
            <v>48.1</v>
          </cell>
          <cell r="CT45">
            <v>587</v>
          </cell>
          <cell r="CU45">
            <v>59</v>
          </cell>
          <cell r="CV45">
            <v>10.1</v>
          </cell>
          <cell r="CW45">
            <v>524</v>
          </cell>
          <cell r="CX45">
            <v>423</v>
          </cell>
          <cell r="CY45">
            <v>80.7</v>
          </cell>
          <cell r="CZ45">
            <v>794</v>
          </cell>
          <cell r="DA45">
            <v>270</v>
          </cell>
          <cell r="DB45">
            <v>34</v>
          </cell>
          <cell r="DC45">
            <v>53</v>
          </cell>
          <cell r="DD45">
            <v>28</v>
          </cell>
          <cell r="DE45">
            <v>52.8</v>
          </cell>
          <cell r="DF45">
            <v>587</v>
          </cell>
          <cell r="DG45">
            <v>71</v>
          </cell>
          <cell r="DH45">
            <v>12.1</v>
          </cell>
          <cell r="DI45">
            <v>523</v>
          </cell>
          <cell r="DJ45">
            <v>423</v>
          </cell>
          <cell r="DK45">
            <v>80.900000000000006</v>
          </cell>
          <cell r="DL45">
            <v>796</v>
          </cell>
          <cell r="DM45">
            <v>288</v>
          </cell>
          <cell r="DN45">
            <v>36.200000000000003</v>
          </cell>
          <cell r="DO45">
            <v>55</v>
          </cell>
          <cell r="DP45">
            <v>28</v>
          </cell>
          <cell r="DQ45">
            <v>50.9</v>
          </cell>
          <cell r="DR45">
            <v>589</v>
          </cell>
          <cell r="DS45">
            <v>83</v>
          </cell>
          <cell r="DT45">
            <v>14.1</v>
          </cell>
          <cell r="DU45">
            <v>518</v>
          </cell>
          <cell r="DV45">
            <v>421</v>
          </cell>
          <cell r="DW45">
            <v>81.3</v>
          </cell>
          <cell r="DX45">
            <v>798</v>
          </cell>
          <cell r="DY45">
            <v>307</v>
          </cell>
          <cell r="DZ45">
            <v>38.5</v>
          </cell>
          <cell r="EA45">
            <v>56</v>
          </cell>
          <cell r="EB45">
            <v>28</v>
          </cell>
          <cell r="EC45">
            <v>50</v>
          </cell>
          <cell r="ED45">
            <v>587</v>
          </cell>
          <cell r="EE45">
            <v>110</v>
          </cell>
          <cell r="EF45">
            <v>18.7</v>
          </cell>
          <cell r="EG45">
            <v>525</v>
          </cell>
          <cell r="EH45">
            <v>422</v>
          </cell>
          <cell r="EI45">
            <v>80.400000000000006</v>
          </cell>
          <cell r="EJ45">
            <v>869</v>
          </cell>
          <cell r="EK45">
            <v>271</v>
          </cell>
          <cell r="EL45">
            <v>31.2</v>
          </cell>
          <cell r="EM45">
            <v>52</v>
          </cell>
          <cell r="EN45">
            <v>25</v>
          </cell>
          <cell r="EO45">
            <v>48.1</v>
          </cell>
          <cell r="EP45">
            <v>587</v>
          </cell>
          <cell r="EQ45">
            <v>59</v>
          </cell>
          <cell r="ER45">
            <v>10.1</v>
          </cell>
          <cell r="ES45">
            <v>515</v>
          </cell>
          <cell r="ET45">
            <v>420</v>
          </cell>
          <cell r="EU45">
            <v>81.599999999999994</v>
          </cell>
          <cell r="EV45">
            <v>797</v>
          </cell>
          <cell r="EW45">
            <v>332</v>
          </cell>
          <cell r="EX45">
            <v>41.7</v>
          </cell>
          <cell r="EY45">
            <v>57</v>
          </cell>
          <cell r="EZ45">
            <v>32</v>
          </cell>
          <cell r="FA45">
            <v>56.1</v>
          </cell>
          <cell r="FB45">
            <v>585</v>
          </cell>
          <cell r="FC45">
            <v>119</v>
          </cell>
          <cell r="FD45">
            <v>20.3</v>
          </cell>
          <cell r="FE45">
            <v>515</v>
          </cell>
          <cell r="FF45">
            <v>423</v>
          </cell>
          <cell r="FG45">
            <v>82.1</v>
          </cell>
          <cell r="FH45">
            <v>771</v>
          </cell>
          <cell r="FI45">
            <v>345</v>
          </cell>
          <cell r="FJ45">
            <v>44.7</v>
          </cell>
          <cell r="FK45">
            <v>58</v>
          </cell>
          <cell r="FL45">
            <v>32</v>
          </cell>
          <cell r="FM45">
            <v>55.2</v>
          </cell>
          <cell r="FN45">
            <v>586</v>
          </cell>
          <cell r="FO45">
            <v>153</v>
          </cell>
          <cell r="FP45">
            <v>26.1</v>
          </cell>
          <cell r="FQ45">
            <v>850</v>
          </cell>
          <cell r="FR45">
            <v>277</v>
          </cell>
          <cell r="FS45">
            <v>32.588235294117645</v>
          </cell>
          <cell r="FT45">
            <v>516</v>
          </cell>
          <cell r="FU45">
            <v>425</v>
          </cell>
          <cell r="FV45">
            <v>82.4</v>
          </cell>
          <cell r="FW45">
            <v>771</v>
          </cell>
          <cell r="FX45">
            <v>368</v>
          </cell>
          <cell r="FY45">
            <v>47.7</v>
          </cell>
          <cell r="FZ45">
            <v>60</v>
          </cell>
          <cell r="GA45">
            <v>33</v>
          </cell>
          <cell r="GB45">
            <v>55</v>
          </cell>
          <cell r="GC45">
            <v>587</v>
          </cell>
          <cell r="GD45">
            <v>167</v>
          </cell>
          <cell r="GE45">
            <v>28.4</v>
          </cell>
          <cell r="GF45">
            <v>849</v>
          </cell>
          <cell r="GG45">
            <v>306</v>
          </cell>
          <cell r="GH45">
            <v>36.042402826855124</v>
          </cell>
          <cell r="GI45">
            <v>514</v>
          </cell>
          <cell r="GJ45">
            <v>425</v>
          </cell>
          <cell r="GK45">
            <v>82.7</v>
          </cell>
          <cell r="GL45">
            <v>795</v>
          </cell>
          <cell r="GM45">
            <v>392</v>
          </cell>
          <cell r="GN45">
            <v>49.3</v>
          </cell>
          <cell r="GO45">
            <v>61</v>
          </cell>
          <cell r="GP45">
            <v>36</v>
          </cell>
          <cell r="GQ45">
            <v>59</v>
          </cell>
          <cell r="GR45">
            <v>586</v>
          </cell>
          <cell r="GS45">
            <v>194</v>
          </cell>
          <cell r="GT45">
            <v>33.1</v>
          </cell>
          <cell r="GU45">
            <v>849</v>
          </cell>
          <cell r="GV45">
            <v>359</v>
          </cell>
          <cell r="GW45">
            <v>42.285041224970556</v>
          </cell>
          <cell r="GX45">
            <v>513</v>
          </cell>
          <cell r="GY45">
            <v>425</v>
          </cell>
          <cell r="GZ45">
            <v>82.8</v>
          </cell>
          <cell r="HA45">
            <v>797</v>
          </cell>
          <cell r="HB45">
            <v>393</v>
          </cell>
          <cell r="HC45">
            <v>49.3</v>
          </cell>
          <cell r="HD45">
            <v>61</v>
          </cell>
          <cell r="HE45">
            <v>37</v>
          </cell>
          <cell r="HF45">
            <v>60.7</v>
          </cell>
          <cell r="HG45">
            <v>586</v>
          </cell>
          <cell r="HH45">
            <v>197</v>
          </cell>
          <cell r="HI45">
            <v>33.6</v>
          </cell>
          <cell r="HJ45">
            <v>849</v>
          </cell>
          <cell r="HK45">
            <v>362</v>
          </cell>
          <cell r="HL45">
            <v>42.638398115429915</v>
          </cell>
          <cell r="HM45">
            <v>512</v>
          </cell>
          <cell r="HN45">
            <v>426</v>
          </cell>
          <cell r="HO45">
            <v>83.2</v>
          </cell>
          <cell r="HP45">
            <v>798</v>
          </cell>
          <cell r="HQ45">
            <v>398</v>
          </cell>
          <cell r="HR45">
            <v>49.9</v>
          </cell>
          <cell r="HS45">
            <v>61</v>
          </cell>
          <cell r="HT45">
            <v>37</v>
          </cell>
          <cell r="HU45">
            <v>60.7</v>
          </cell>
          <cell r="HV45">
            <v>586</v>
          </cell>
          <cell r="HW45">
            <v>203</v>
          </cell>
          <cell r="HX45">
            <v>34.6</v>
          </cell>
          <cell r="HY45">
            <v>849</v>
          </cell>
          <cell r="HZ45">
            <v>368</v>
          </cell>
          <cell r="IA45">
            <v>43.345111896348648</v>
          </cell>
          <cell r="IB45">
            <v>511</v>
          </cell>
          <cell r="IC45">
            <v>424</v>
          </cell>
          <cell r="ID45">
            <v>83</v>
          </cell>
          <cell r="IE45">
            <v>874</v>
          </cell>
          <cell r="IF45">
            <v>427</v>
          </cell>
          <cell r="IG45">
            <v>48.9</v>
          </cell>
          <cell r="IH45">
            <v>63</v>
          </cell>
          <cell r="II45">
            <v>38</v>
          </cell>
          <cell r="IJ45">
            <v>60.3</v>
          </cell>
          <cell r="IK45">
            <v>585</v>
          </cell>
          <cell r="IL45">
            <v>268</v>
          </cell>
          <cell r="IM45">
            <v>45.8</v>
          </cell>
          <cell r="IN45">
            <v>847</v>
          </cell>
          <cell r="IO45">
            <v>375</v>
          </cell>
          <cell r="IP45">
            <v>44.273907910271546</v>
          </cell>
          <cell r="IQ45">
            <v>516</v>
          </cell>
          <cell r="IR45">
            <v>422</v>
          </cell>
          <cell r="IS45">
            <v>81.8</v>
          </cell>
          <cell r="IT45">
            <v>802</v>
          </cell>
          <cell r="IU45">
            <v>334</v>
          </cell>
          <cell r="IV45">
            <v>41.6</v>
          </cell>
          <cell r="IW45">
            <v>57</v>
          </cell>
          <cell r="IX45">
            <v>31</v>
          </cell>
          <cell r="IY45">
            <v>54.4</v>
          </cell>
          <cell r="IZ45">
            <v>587</v>
          </cell>
          <cell r="JA45">
            <v>127</v>
          </cell>
          <cell r="JB45">
            <v>21.6</v>
          </cell>
          <cell r="JC45">
            <v>850</v>
          </cell>
          <cell r="JD45">
            <v>205</v>
          </cell>
          <cell r="JE45">
            <v>24.117647058823529</v>
          </cell>
        </row>
        <row r="46">
          <cell r="B46" t="str">
            <v>B86086</v>
          </cell>
          <cell r="C46" t="str">
            <v>Laurel Bank Surgery</v>
          </cell>
          <cell r="D46" t="str">
            <v>Woodsley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384</v>
          </cell>
          <cell r="AA46">
            <v>8</v>
          </cell>
          <cell r="AB46">
            <v>2.1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656</v>
          </cell>
          <cell r="AP46">
            <v>378</v>
          </cell>
          <cell r="AQ46">
            <v>57.6</v>
          </cell>
          <cell r="AR46">
            <v>840</v>
          </cell>
          <cell r="AS46">
            <v>130</v>
          </cell>
          <cell r="AT46">
            <v>15.5</v>
          </cell>
          <cell r="AU46">
            <v>56</v>
          </cell>
          <cell r="AV46">
            <v>16</v>
          </cell>
          <cell r="AW46">
            <v>28.6</v>
          </cell>
          <cell r="AX46">
            <v>387</v>
          </cell>
          <cell r="AY46">
            <v>26</v>
          </cell>
          <cell r="AZ46">
            <v>6.7</v>
          </cell>
          <cell r="BA46">
            <v>657</v>
          </cell>
          <cell r="BB46">
            <v>460</v>
          </cell>
          <cell r="BC46">
            <v>70</v>
          </cell>
          <cell r="BD46">
            <v>844</v>
          </cell>
          <cell r="BE46">
            <v>251</v>
          </cell>
          <cell r="BF46">
            <v>29.7</v>
          </cell>
          <cell r="BG46">
            <v>55</v>
          </cell>
          <cell r="BH46">
            <v>19</v>
          </cell>
          <cell r="BI46">
            <v>34.5</v>
          </cell>
          <cell r="BJ46">
            <v>387</v>
          </cell>
          <cell r="BK46">
            <v>45</v>
          </cell>
          <cell r="BL46">
            <v>11.6</v>
          </cell>
          <cell r="BM46">
            <v>655</v>
          </cell>
          <cell r="BN46">
            <v>504</v>
          </cell>
          <cell r="BO46">
            <v>76.900000000000006</v>
          </cell>
          <cell r="BP46">
            <v>846</v>
          </cell>
          <cell r="BQ46">
            <v>307</v>
          </cell>
          <cell r="BR46">
            <v>36.299999999999997</v>
          </cell>
          <cell r="BS46">
            <v>55</v>
          </cell>
          <cell r="BT46">
            <v>22</v>
          </cell>
          <cell r="BU46">
            <v>40</v>
          </cell>
          <cell r="BV46">
            <v>387</v>
          </cell>
          <cell r="BW46">
            <v>58</v>
          </cell>
          <cell r="BX46">
            <v>15</v>
          </cell>
          <cell r="BY46">
            <v>676</v>
          </cell>
          <cell r="BZ46">
            <v>531</v>
          </cell>
          <cell r="CA46">
            <v>78.599999999999994</v>
          </cell>
          <cell r="CB46">
            <v>850</v>
          </cell>
          <cell r="CC46">
            <v>354</v>
          </cell>
          <cell r="CD46">
            <v>41.6</v>
          </cell>
          <cell r="CE46">
            <v>56</v>
          </cell>
          <cell r="CF46">
            <v>26</v>
          </cell>
          <cell r="CG46">
            <v>46.4</v>
          </cell>
          <cell r="CH46">
            <v>388</v>
          </cell>
          <cell r="CI46">
            <v>70</v>
          </cell>
          <cell r="CJ46">
            <v>18</v>
          </cell>
          <cell r="CK46">
            <v>677</v>
          </cell>
          <cell r="CL46">
            <v>536</v>
          </cell>
          <cell r="CM46">
            <v>79.2</v>
          </cell>
          <cell r="CN46">
            <v>854</v>
          </cell>
          <cell r="CO46">
            <v>387</v>
          </cell>
          <cell r="CP46">
            <v>45.3</v>
          </cell>
          <cell r="CQ46">
            <v>56</v>
          </cell>
          <cell r="CR46">
            <v>28</v>
          </cell>
          <cell r="CS46">
            <v>50</v>
          </cell>
          <cell r="CT46">
            <v>389</v>
          </cell>
          <cell r="CU46">
            <v>93</v>
          </cell>
          <cell r="CV46">
            <v>23.9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388</v>
          </cell>
          <cell r="DG46">
            <v>93</v>
          </cell>
          <cell r="DH46">
            <v>24</v>
          </cell>
          <cell r="DI46">
            <v>675</v>
          </cell>
          <cell r="DJ46">
            <v>564</v>
          </cell>
          <cell r="DK46">
            <v>83.6</v>
          </cell>
          <cell r="DL46">
            <v>882</v>
          </cell>
          <cell r="DM46">
            <v>439</v>
          </cell>
          <cell r="DN46">
            <v>49.8</v>
          </cell>
          <cell r="DO46">
            <v>47</v>
          </cell>
          <cell r="DP46">
            <v>22</v>
          </cell>
          <cell r="DQ46">
            <v>46.8</v>
          </cell>
          <cell r="DR46">
            <v>389</v>
          </cell>
          <cell r="DS46">
            <v>107</v>
          </cell>
          <cell r="DT46">
            <v>27.5</v>
          </cell>
          <cell r="DU46">
            <v>674</v>
          </cell>
          <cell r="DV46">
            <v>570</v>
          </cell>
          <cell r="DW46">
            <v>84.6</v>
          </cell>
          <cell r="DX46">
            <v>884</v>
          </cell>
          <cell r="DY46">
            <v>465</v>
          </cell>
          <cell r="DZ46">
            <v>52.6</v>
          </cell>
          <cell r="EA46">
            <v>47</v>
          </cell>
          <cell r="EB46">
            <v>23</v>
          </cell>
          <cell r="EC46">
            <v>48.9</v>
          </cell>
          <cell r="ED46">
            <v>391</v>
          </cell>
          <cell r="EE46">
            <v>112</v>
          </cell>
          <cell r="EF46">
            <v>28.6</v>
          </cell>
          <cell r="EG46">
            <v>677</v>
          </cell>
          <cell r="EH46">
            <v>536</v>
          </cell>
          <cell r="EI46">
            <v>79.2</v>
          </cell>
          <cell r="EJ46">
            <v>854</v>
          </cell>
          <cell r="EK46">
            <v>387</v>
          </cell>
          <cell r="EL46">
            <v>45.3</v>
          </cell>
          <cell r="EM46">
            <v>56</v>
          </cell>
          <cell r="EN46">
            <v>28</v>
          </cell>
          <cell r="EO46">
            <v>50</v>
          </cell>
          <cell r="EP46">
            <v>389</v>
          </cell>
          <cell r="EQ46">
            <v>93</v>
          </cell>
          <cell r="ER46">
            <v>23.9</v>
          </cell>
          <cell r="ES46">
            <v>672</v>
          </cell>
          <cell r="ET46">
            <v>576</v>
          </cell>
          <cell r="EU46">
            <v>85.7</v>
          </cell>
          <cell r="EV46">
            <v>884</v>
          </cell>
          <cell r="EW46">
            <v>481</v>
          </cell>
          <cell r="EX46">
            <v>54.4</v>
          </cell>
          <cell r="EY46">
            <v>47</v>
          </cell>
          <cell r="EZ46">
            <v>23</v>
          </cell>
          <cell r="FA46">
            <v>48.9</v>
          </cell>
          <cell r="FB46">
            <v>390</v>
          </cell>
          <cell r="FC46">
            <v>118</v>
          </cell>
          <cell r="FD46">
            <v>30.3</v>
          </cell>
          <cell r="FE46">
            <v>670</v>
          </cell>
          <cell r="FF46">
            <v>577</v>
          </cell>
          <cell r="FG46">
            <v>86.1</v>
          </cell>
          <cell r="FH46">
            <v>882</v>
          </cell>
          <cell r="FI46">
            <v>498</v>
          </cell>
          <cell r="FJ46">
            <v>56.5</v>
          </cell>
          <cell r="FK46">
            <v>45</v>
          </cell>
          <cell r="FL46">
            <v>27</v>
          </cell>
          <cell r="FM46">
            <v>60</v>
          </cell>
          <cell r="FN46">
            <v>392</v>
          </cell>
          <cell r="FO46">
            <v>129</v>
          </cell>
          <cell r="FP46">
            <v>32.9</v>
          </cell>
          <cell r="FQ46">
            <v>732</v>
          </cell>
          <cell r="FR46">
            <v>356</v>
          </cell>
          <cell r="FS46">
            <v>48.633879781420767</v>
          </cell>
          <cell r="FT46">
            <v>670</v>
          </cell>
          <cell r="FU46">
            <v>577</v>
          </cell>
          <cell r="FV46">
            <v>86.1</v>
          </cell>
          <cell r="FW46">
            <v>887</v>
          </cell>
          <cell r="FX46">
            <v>503</v>
          </cell>
          <cell r="FY46">
            <v>56.7</v>
          </cell>
          <cell r="FZ46">
            <v>46</v>
          </cell>
          <cell r="GA46">
            <v>28</v>
          </cell>
          <cell r="GB46">
            <v>60.9</v>
          </cell>
          <cell r="GC46">
            <v>395</v>
          </cell>
          <cell r="GD46">
            <v>129</v>
          </cell>
          <cell r="GE46">
            <v>32.700000000000003</v>
          </cell>
          <cell r="GF46">
            <v>731</v>
          </cell>
          <cell r="GG46">
            <v>372</v>
          </cell>
          <cell r="GH46">
            <v>50.889192886456911</v>
          </cell>
          <cell r="GI46">
            <v>666</v>
          </cell>
          <cell r="GJ46">
            <v>575</v>
          </cell>
          <cell r="GK46">
            <v>86.3</v>
          </cell>
          <cell r="GL46">
            <v>891</v>
          </cell>
          <cell r="GM46">
            <v>525</v>
          </cell>
          <cell r="GN46">
            <v>58.9</v>
          </cell>
          <cell r="GO46">
            <v>48</v>
          </cell>
          <cell r="GP46">
            <v>29</v>
          </cell>
          <cell r="GQ46">
            <v>60.4</v>
          </cell>
          <cell r="GR46">
            <v>395</v>
          </cell>
          <cell r="GS46">
            <v>139</v>
          </cell>
          <cell r="GT46">
            <v>35.200000000000003</v>
          </cell>
          <cell r="GU46">
            <v>731</v>
          </cell>
          <cell r="GV46">
            <v>394</v>
          </cell>
          <cell r="GW46">
            <v>53.898768809849514</v>
          </cell>
          <cell r="GX46">
            <v>663</v>
          </cell>
          <cell r="GY46">
            <v>578</v>
          </cell>
          <cell r="GZ46">
            <v>87.2</v>
          </cell>
          <cell r="HA46">
            <v>895</v>
          </cell>
          <cell r="HB46">
            <v>531</v>
          </cell>
          <cell r="HC46">
            <v>59.3</v>
          </cell>
          <cell r="HD46">
            <v>49</v>
          </cell>
          <cell r="HE46">
            <v>31</v>
          </cell>
          <cell r="HF46">
            <v>63.3</v>
          </cell>
          <cell r="HG46">
            <v>394</v>
          </cell>
          <cell r="HH46">
            <v>147</v>
          </cell>
          <cell r="HI46">
            <v>37.299999999999997</v>
          </cell>
          <cell r="HJ46">
            <v>731</v>
          </cell>
          <cell r="HK46">
            <v>402</v>
          </cell>
          <cell r="HL46">
            <v>54.99316005471956</v>
          </cell>
          <cell r="HM46">
            <v>664</v>
          </cell>
          <cell r="HN46">
            <v>578</v>
          </cell>
          <cell r="HO46">
            <v>87</v>
          </cell>
          <cell r="HP46">
            <v>894</v>
          </cell>
          <cell r="HQ46">
            <v>532</v>
          </cell>
          <cell r="HR46">
            <v>59.5</v>
          </cell>
          <cell r="HS46">
            <v>48</v>
          </cell>
          <cell r="HT46">
            <v>30</v>
          </cell>
          <cell r="HU46">
            <v>62.5</v>
          </cell>
          <cell r="HV46">
            <v>394</v>
          </cell>
          <cell r="HW46">
            <v>147</v>
          </cell>
          <cell r="HX46">
            <v>37.299999999999997</v>
          </cell>
          <cell r="HY46">
            <v>731</v>
          </cell>
          <cell r="HZ46">
            <v>403</v>
          </cell>
          <cell r="IA46">
            <v>55.129958960328317</v>
          </cell>
          <cell r="IB46">
            <v>663</v>
          </cell>
          <cell r="IC46">
            <v>580</v>
          </cell>
          <cell r="ID46">
            <v>87.5</v>
          </cell>
          <cell r="IE46">
            <v>893</v>
          </cell>
          <cell r="IF46">
            <v>539</v>
          </cell>
          <cell r="IG46">
            <v>60.4</v>
          </cell>
          <cell r="IH46">
            <v>49</v>
          </cell>
          <cell r="II46">
            <v>30</v>
          </cell>
          <cell r="IJ46">
            <v>61.2</v>
          </cell>
          <cell r="IK46">
            <v>394</v>
          </cell>
          <cell r="IL46">
            <v>200</v>
          </cell>
          <cell r="IM46">
            <v>50.8</v>
          </cell>
          <cell r="IN46">
            <v>729</v>
          </cell>
          <cell r="IO46">
            <v>431</v>
          </cell>
          <cell r="IP46">
            <v>59.122085048010973</v>
          </cell>
          <cell r="IQ46">
            <v>670</v>
          </cell>
          <cell r="IR46">
            <v>576</v>
          </cell>
          <cell r="IS46">
            <v>86</v>
          </cell>
          <cell r="IT46">
            <v>881</v>
          </cell>
          <cell r="IU46">
            <v>486</v>
          </cell>
          <cell r="IV46">
            <v>55.2</v>
          </cell>
          <cell r="IW46">
            <v>45</v>
          </cell>
          <cell r="IX46">
            <v>28</v>
          </cell>
          <cell r="IY46">
            <v>62.2</v>
          </cell>
          <cell r="IZ46">
            <v>390</v>
          </cell>
          <cell r="JA46">
            <v>119</v>
          </cell>
          <cell r="JB46">
            <v>30.5</v>
          </cell>
          <cell r="JC46">
            <v>732</v>
          </cell>
          <cell r="JD46">
            <v>274</v>
          </cell>
          <cell r="JE46">
            <v>37.431693989071043</v>
          </cell>
        </row>
        <row r="47">
          <cell r="B47" t="str">
            <v>B86012</v>
          </cell>
          <cell r="C47" t="str">
            <v>Leeds City Medical Practice</v>
          </cell>
          <cell r="D47" t="str">
            <v>Beeston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1675</v>
          </cell>
          <cell r="R47">
            <v>808</v>
          </cell>
          <cell r="S47">
            <v>48.2</v>
          </cell>
          <cell r="T47">
            <v>5873</v>
          </cell>
          <cell r="U47">
            <v>47</v>
          </cell>
          <cell r="V47">
            <v>0.8</v>
          </cell>
          <cell r="W47">
            <v>112</v>
          </cell>
          <cell r="X47">
            <v>0</v>
          </cell>
          <cell r="Y47">
            <v>0</v>
          </cell>
          <cell r="Z47">
            <v>2309</v>
          </cell>
          <cell r="AA47">
            <v>0</v>
          </cell>
          <cell r="AB47">
            <v>0</v>
          </cell>
          <cell r="AC47">
            <v>1674</v>
          </cell>
          <cell r="AD47">
            <v>856</v>
          </cell>
          <cell r="AE47">
            <v>51.1</v>
          </cell>
          <cell r="AF47">
            <v>5869</v>
          </cell>
          <cell r="AG47">
            <v>89</v>
          </cell>
          <cell r="AH47">
            <v>1.5</v>
          </cell>
          <cell r="AI47">
            <v>111</v>
          </cell>
          <cell r="AJ47">
            <v>1</v>
          </cell>
          <cell r="AK47">
            <v>0.9</v>
          </cell>
          <cell r="AL47">
            <v>2307</v>
          </cell>
          <cell r="AM47">
            <v>0</v>
          </cell>
          <cell r="AN47">
            <v>0</v>
          </cell>
          <cell r="AO47">
            <v>1673</v>
          </cell>
          <cell r="AP47">
            <v>964</v>
          </cell>
          <cell r="AQ47">
            <v>57.6</v>
          </cell>
          <cell r="AR47">
            <v>5876</v>
          </cell>
          <cell r="AS47">
            <v>638</v>
          </cell>
          <cell r="AT47">
            <v>10.9</v>
          </cell>
          <cell r="AU47">
            <v>110</v>
          </cell>
          <cell r="AV47">
            <v>8</v>
          </cell>
          <cell r="AW47">
            <v>7.3</v>
          </cell>
          <cell r="AX47">
            <v>2311</v>
          </cell>
          <cell r="AY47">
            <v>35</v>
          </cell>
          <cell r="AZ47">
            <v>1.5</v>
          </cell>
          <cell r="BA47">
            <v>1672</v>
          </cell>
          <cell r="BB47">
            <v>985</v>
          </cell>
          <cell r="BC47">
            <v>58.9</v>
          </cell>
          <cell r="BD47">
            <v>5878</v>
          </cell>
          <cell r="BE47">
            <v>687</v>
          </cell>
          <cell r="BF47">
            <v>11.7</v>
          </cell>
          <cell r="BG47">
            <v>100</v>
          </cell>
          <cell r="BH47">
            <v>8</v>
          </cell>
          <cell r="BI47">
            <v>8</v>
          </cell>
          <cell r="BJ47">
            <v>2311</v>
          </cell>
          <cell r="BK47">
            <v>38</v>
          </cell>
          <cell r="BL47">
            <v>1.6</v>
          </cell>
          <cell r="BM47">
            <v>1670</v>
          </cell>
          <cell r="BN47">
            <v>1007</v>
          </cell>
          <cell r="BO47">
            <v>60.3</v>
          </cell>
          <cell r="BP47">
            <v>5886</v>
          </cell>
          <cell r="BQ47">
            <v>722</v>
          </cell>
          <cell r="BR47">
            <v>12.3</v>
          </cell>
          <cell r="BS47">
            <v>102</v>
          </cell>
          <cell r="BT47">
            <v>16</v>
          </cell>
          <cell r="BU47">
            <v>15.7</v>
          </cell>
          <cell r="BV47">
            <v>2314</v>
          </cell>
          <cell r="BW47">
            <v>40</v>
          </cell>
          <cell r="BX47">
            <v>1.7</v>
          </cell>
          <cell r="BY47">
            <v>1657</v>
          </cell>
          <cell r="BZ47">
            <v>1035</v>
          </cell>
          <cell r="CA47">
            <v>62.5</v>
          </cell>
          <cell r="CB47">
            <v>3683</v>
          </cell>
          <cell r="CC47">
            <v>798</v>
          </cell>
          <cell r="CD47">
            <v>21.7</v>
          </cell>
          <cell r="CE47">
            <v>105</v>
          </cell>
          <cell r="CF47">
            <v>18</v>
          </cell>
          <cell r="CG47">
            <v>17.100000000000001</v>
          </cell>
          <cell r="CH47">
            <v>2316</v>
          </cell>
          <cell r="CI47">
            <v>43</v>
          </cell>
          <cell r="CJ47">
            <v>1.9</v>
          </cell>
          <cell r="CK47">
            <v>1651</v>
          </cell>
          <cell r="CL47">
            <v>1066</v>
          </cell>
          <cell r="CM47">
            <v>64.599999999999994</v>
          </cell>
          <cell r="CN47">
            <v>2668</v>
          </cell>
          <cell r="CO47">
            <v>810</v>
          </cell>
          <cell r="CP47">
            <v>30.4</v>
          </cell>
          <cell r="CQ47">
            <v>109</v>
          </cell>
          <cell r="CR47">
            <v>21</v>
          </cell>
          <cell r="CS47">
            <v>19.3</v>
          </cell>
          <cell r="CT47">
            <v>2316</v>
          </cell>
          <cell r="CU47">
            <v>151</v>
          </cell>
          <cell r="CV47">
            <v>6.5</v>
          </cell>
          <cell r="CW47">
            <v>1645</v>
          </cell>
          <cell r="CX47">
            <v>1089</v>
          </cell>
          <cell r="CY47">
            <v>66.2</v>
          </cell>
          <cell r="CZ47">
            <v>2409</v>
          </cell>
          <cell r="DA47">
            <v>812</v>
          </cell>
          <cell r="DB47">
            <v>33.700000000000003</v>
          </cell>
          <cell r="DC47">
            <v>112</v>
          </cell>
          <cell r="DD47">
            <v>23</v>
          </cell>
          <cell r="DE47">
            <v>20.5</v>
          </cell>
          <cell r="DF47">
            <v>2318</v>
          </cell>
          <cell r="DG47">
            <v>156</v>
          </cell>
          <cell r="DH47">
            <v>6.7</v>
          </cell>
          <cell r="DI47">
            <v>1638</v>
          </cell>
          <cell r="DJ47">
            <v>1115</v>
          </cell>
          <cell r="DK47">
            <v>68.099999999999994</v>
          </cell>
          <cell r="DL47">
            <v>2422</v>
          </cell>
          <cell r="DM47">
            <v>906</v>
          </cell>
          <cell r="DN47">
            <v>37.4</v>
          </cell>
          <cell r="DO47">
            <v>112</v>
          </cell>
          <cell r="DP47">
            <v>28</v>
          </cell>
          <cell r="DQ47">
            <v>25</v>
          </cell>
          <cell r="DR47">
            <v>2320</v>
          </cell>
          <cell r="DS47">
            <v>167</v>
          </cell>
          <cell r="DT47">
            <v>7.2</v>
          </cell>
          <cell r="DU47">
            <v>1637</v>
          </cell>
          <cell r="DV47">
            <v>1134</v>
          </cell>
          <cell r="DW47">
            <v>69.3</v>
          </cell>
          <cell r="DX47">
            <v>2428</v>
          </cell>
          <cell r="DY47">
            <v>993</v>
          </cell>
          <cell r="DZ47">
            <v>40.9</v>
          </cell>
          <cell r="EA47">
            <v>120</v>
          </cell>
          <cell r="EB47">
            <v>36</v>
          </cell>
          <cell r="EC47">
            <v>30</v>
          </cell>
          <cell r="ED47">
            <v>2321</v>
          </cell>
          <cell r="EE47">
            <v>202</v>
          </cell>
          <cell r="EF47">
            <v>8.6999999999999993</v>
          </cell>
          <cell r="EG47">
            <v>1651</v>
          </cell>
          <cell r="EH47">
            <v>1066</v>
          </cell>
          <cell r="EI47">
            <v>64.599999999999994</v>
          </cell>
          <cell r="EJ47">
            <v>2668</v>
          </cell>
          <cell r="EK47">
            <v>810</v>
          </cell>
          <cell r="EL47">
            <v>30.4</v>
          </cell>
          <cell r="EM47">
            <v>109</v>
          </cell>
          <cell r="EN47">
            <v>21</v>
          </cell>
          <cell r="EO47">
            <v>19.3</v>
          </cell>
          <cell r="EP47">
            <v>2316</v>
          </cell>
          <cell r="EQ47">
            <v>151</v>
          </cell>
          <cell r="ER47">
            <v>6.5</v>
          </cell>
          <cell r="ES47">
            <v>1629</v>
          </cell>
          <cell r="ET47">
            <v>1161</v>
          </cell>
          <cell r="EU47">
            <v>71.3</v>
          </cell>
          <cell r="EV47">
            <v>2429</v>
          </cell>
          <cell r="EW47">
            <v>1014</v>
          </cell>
          <cell r="EX47">
            <v>41.7</v>
          </cell>
          <cell r="EY47">
            <v>118</v>
          </cell>
          <cell r="EZ47">
            <v>37</v>
          </cell>
          <cell r="FA47">
            <v>31.4</v>
          </cell>
          <cell r="FB47">
            <v>2322</v>
          </cell>
          <cell r="FC47">
            <v>206</v>
          </cell>
          <cell r="FD47">
            <v>8.9</v>
          </cell>
          <cell r="FE47">
            <v>1629</v>
          </cell>
          <cell r="FF47">
            <v>1196</v>
          </cell>
          <cell r="FG47">
            <v>73.400000000000006</v>
          </cell>
          <cell r="FH47">
            <v>2314</v>
          </cell>
          <cell r="FI47">
            <v>1072</v>
          </cell>
          <cell r="FJ47">
            <v>46.3</v>
          </cell>
          <cell r="FK47">
            <v>125</v>
          </cell>
          <cell r="FL47">
            <v>41</v>
          </cell>
          <cell r="FM47">
            <v>32.799999999999997</v>
          </cell>
          <cell r="FN47">
            <v>2323</v>
          </cell>
          <cell r="FO47">
            <v>253</v>
          </cell>
          <cell r="FP47">
            <v>10.9</v>
          </cell>
          <cell r="FQ47">
            <v>2687</v>
          </cell>
          <cell r="FR47">
            <v>720</v>
          </cell>
          <cell r="FS47">
            <v>26.795682917752139</v>
          </cell>
          <cell r="FT47">
            <v>1630</v>
          </cell>
          <cell r="FU47">
            <v>1205</v>
          </cell>
          <cell r="FV47">
            <v>73.900000000000006</v>
          </cell>
          <cell r="FW47">
            <v>2324</v>
          </cell>
          <cell r="FX47">
            <v>1103</v>
          </cell>
          <cell r="FY47">
            <v>47.5</v>
          </cell>
          <cell r="FZ47">
            <v>128</v>
          </cell>
          <cell r="GA47">
            <v>40</v>
          </cell>
          <cell r="GB47">
            <v>31.3</v>
          </cell>
          <cell r="GC47">
            <v>2327</v>
          </cell>
          <cell r="GD47">
            <v>267</v>
          </cell>
          <cell r="GE47">
            <v>11.5</v>
          </cell>
          <cell r="GF47">
            <v>2691</v>
          </cell>
          <cell r="GG47">
            <v>784</v>
          </cell>
          <cell r="GH47">
            <v>29.134150873281307</v>
          </cell>
          <cell r="GI47">
            <v>1627</v>
          </cell>
          <cell r="GJ47">
            <v>1209</v>
          </cell>
          <cell r="GK47">
            <v>74.3</v>
          </cell>
          <cell r="GL47">
            <v>2421</v>
          </cell>
          <cell r="GM47">
            <v>1142</v>
          </cell>
          <cell r="GN47">
            <v>47.2</v>
          </cell>
          <cell r="GO47">
            <v>125</v>
          </cell>
          <cell r="GP47">
            <v>39</v>
          </cell>
          <cell r="GQ47">
            <v>31.2</v>
          </cell>
          <cell r="GR47">
            <v>2326</v>
          </cell>
          <cell r="GS47">
            <v>309</v>
          </cell>
          <cell r="GT47">
            <v>13.3</v>
          </cell>
          <cell r="GU47">
            <v>2689</v>
          </cell>
          <cell r="GV47">
            <v>815</v>
          </cell>
          <cell r="GW47">
            <v>30.308664931201189</v>
          </cell>
          <cell r="GX47">
            <v>1627</v>
          </cell>
          <cell r="GY47">
            <v>1210</v>
          </cell>
          <cell r="GZ47">
            <v>74.400000000000006</v>
          </cell>
          <cell r="HA47">
            <v>2426</v>
          </cell>
          <cell r="HB47">
            <v>1150</v>
          </cell>
          <cell r="HC47">
            <v>47.4</v>
          </cell>
          <cell r="HD47">
            <v>131</v>
          </cell>
          <cell r="HE47">
            <v>40</v>
          </cell>
          <cell r="HF47">
            <v>30.5</v>
          </cell>
          <cell r="HG47">
            <v>2329</v>
          </cell>
          <cell r="HH47">
            <v>585</v>
          </cell>
          <cell r="HI47">
            <v>25.1</v>
          </cell>
          <cell r="HJ47">
            <v>2689</v>
          </cell>
          <cell r="HK47">
            <v>815</v>
          </cell>
          <cell r="HL47">
            <v>30.308664931201189</v>
          </cell>
          <cell r="HM47">
            <v>1626</v>
          </cell>
          <cell r="HN47">
            <v>1210</v>
          </cell>
          <cell r="HO47">
            <v>74.400000000000006</v>
          </cell>
          <cell r="HP47">
            <v>2425</v>
          </cell>
          <cell r="HQ47">
            <v>1161</v>
          </cell>
          <cell r="HR47">
            <v>47.9</v>
          </cell>
          <cell r="HS47">
            <v>134</v>
          </cell>
          <cell r="HT47">
            <v>42</v>
          </cell>
          <cell r="HU47">
            <v>31.3</v>
          </cell>
          <cell r="HV47">
            <v>2327</v>
          </cell>
          <cell r="HW47">
            <v>690</v>
          </cell>
          <cell r="HX47">
            <v>29.7</v>
          </cell>
          <cell r="HY47">
            <v>2687</v>
          </cell>
          <cell r="HZ47">
            <v>825</v>
          </cell>
          <cell r="IA47">
            <v>30.703386676590995</v>
          </cell>
          <cell r="IB47">
            <v>1628</v>
          </cell>
          <cell r="IC47">
            <v>1212</v>
          </cell>
          <cell r="ID47">
            <v>74.400000000000006</v>
          </cell>
          <cell r="IE47">
            <v>2693</v>
          </cell>
          <cell r="IF47">
            <v>1241</v>
          </cell>
          <cell r="IG47">
            <v>46.1</v>
          </cell>
          <cell r="IH47">
            <v>140</v>
          </cell>
          <cell r="II47">
            <v>41</v>
          </cell>
          <cell r="IJ47">
            <v>29.3</v>
          </cell>
          <cell r="IK47">
            <v>2333</v>
          </cell>
          <cell r="IL47">
            <v>770</v>
          </cell>
          <cell r="IM47">
            <v>33</v>
          </cell>
          <cell r="IN47">
            <v>2692</v>
          </cell>
          <cell r="IO47">
            <v>852</v>
          </cell>
          <cell r="IP47">
            <v>31.64933135215453</v>
          </cell>
          <cell r="IQ47">
            <v>1629</v>
          </cell>
          <cell r="IR47">
            <v>1186</v>
          </cell>
          <cell r="IS47">
            <v>72.8</v>
          </cell>
          <cell r="IT47">
            <v>2431</v>
          </cell>
          <cell r="IU47">
            <v>1051</v>
          </cell>
          <cell r="IV47">
            <v>43.2</v>
          </cell>
          <cell r="IW47">
            <v>120</v>
          </cell>
          <cell r="IX47">
            <v>39</v>
          </cell>
          <cell r="IY47">
            <v>32.5</v>
          </cell>
          <cell r="IZ47">
            <v>2322</v>
          </cell>
          <cell r="JA47">
            <v>231</v>
          </cell>
          <cell r="JB47">
            <v>9.9</v>
          </cell>
          <cell r="JC47">
            <v>2687</v>
          </cell>
          <cell r="JD47">
            <v>670</v>
          </cell>
          <cell r="JE47">
            <v>24.934871604019353</v>
          </cell>
        </row>
        <row r="48">
          <cell r="B48" t="str">
            <v>Y00848</v>
          </cell>
          <cell r="C48" t="str">
            <v>Leeds Safe Haven Practice</v>
          </cell>
          <cell r="D48" t="str">
            <v>Burmantofts, Harehills and Richmond Hill</v>
          </cell>
        </row>
        <row r="49">
          <cell r="B49" t="str">
            <v>B86110</v>
          </cell>
          <cell r="C49" t="str">
            <v>Leeds Student Medical Practice</v>
          </cell>
          <cell r="D49" t="str">
            <v>LSMP &amp; The Light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276</v>
          </cell>
          <cell r="AA49">
            <v>13</v>
          </cell>
          <cell r="AB49">
            <v>4.7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276</v>
          </cell>
          <cell r="AM49">
            <v>15</v>
          </cell>
          <cell r="AN49">
            <v>5.4</v>
          </cell>
          <cell r="AO49">
            <v>5</v>
          </cell>
          <cell r="AP49">
            <v>0</v>
          </cell>
          <cell r="AQ49">
            <v>0</v>
          </cell>
          <cell r="AR49">
            <v>2158</v>
          </cell>
          <cell r="AS49">
            <v>53</v>
          </cell>
          <cell r="AT49">
            <v>2.5</v>
          </cell>
          <cell r="AU49">
            <v>64</v>
          </cell>
          <cell r="AV49">
            <v>1</v>
          </cell>
          <cell r="AW49">
            <v>1.6</v>
          </cell>
          <cell r="AX49">
            <v>275</v>
          </cell>
          <cell r="AY49">
            <v>15</v>
          </cell>
          <cell r="AZ49">
            <v>5.5</v>
          </cell>
          <cell r="BA49">
            <v>5</v>
          </cell>
          <cell r="BB49">
            <v>3</v>
          </cell>
          <cell r="BC49">
            <v>60</v>
          </cell>
          <cell r="BD49">
            <v>2179</v>
          </cell>
          <cell r="BE49">
            <v>62</v>
          </cell>
          <cell r="BF49">
            <v>2.8</v>
          </cell>
          <cell r="BG49">
            <v>67</v>
          </cell>
          <cell r="BH49">
            <v>1</v>
          </cell>
          <cell r="BI49">
            <v>1.5</v>
          </cell>
          <cell r="BJ49">
            <v>275</v>
          </cell>
          <cell r="BK49">
            <v>15</v>
          </cell>
          <cell r="BL49">
            <v>5.5</v>
          </cell>
          <cell r="BM49">
            <v>5</v>
          </cell>
          <cell r="BN49">
            <v>4</v>
          </cell>
          <cell r="BO49">
            <v>80</v>
          </cell>
          <cell r="BP49">
            <v>2184</v>
          </cell>
          <cell r="BQ49">
            <v>134</v>
          </cell>
          <cell r="BR49">
            <v>6.1</v>
          </cell>
          <cell r="BS49">
            <v>68</v>
          </cell>
          <cell r="BT49">
            <v>3</v>
          </cell>
          <cell r="BU49">
            <v>4.4000000000000004</v>
          </cell>
          <cell r="BV49">
            <v>276</v>
          </cell>
          <cell r="BW49">
            <v>15</v>
          </cell>
          <cell r="BX49">
            <v>5.4</v>
          </cell>
          <cell r="BY49">
            <v>5</v>
          </cell>
          <cell r="BZ49">
            <v>4</v>
          </cell>
          <cell r="CA49">
            <v>80</v>
          </cell>
          <cell r="CB49">
            <v>2209</v>
          </cell>
          <cell r="CC49">
            <v>151</v>
          </cell>
          <cell r="CD49">
            <v>6.8</v>
          </cell>
          <cell r="CE49">
            <v>69</v>
          </cell>
          <cell r="CF49">
            <v>5</v>
          </cell>
          <cell r="CG49">
            <v>7.2</v>
          </cell>
          <cell r="CH49">
            <v>276</v>
          </cell>
          <cell r="CI49">
            <v>16</v>
          </cell>
          <cell r="CJ49">
            <v>5.8</v>
          </cell>
          <cell r="CK49">
            <v>5</v>
          </cell>
          <cell r="CL49">
            <v>4</v>
          </cell>
          <cell r="CM49">
            <v>80</v>
          </cell>
          <cell r="CN49">
            <v>2211</v>
          </cell>
          <cell r="CO49">
            <v>244</v>
          </cell>
          <cell r="CP49">
            <v>11</v>
          </cell>
          <cell r="CQ49">
            <v>71</v>
          </cell>
          <cell r="CR49">
            <v>7</v>
          </cell>
          <cell r="CS49">
            <v>9.9</v>
          </cell>
          <cell r="CT49">
            <v>273</v>
          </cell>
          <cell r="CU49">
            <v>18</v>
          </cell>
          <cell r="CV49">
            <v>6.6</v>
          </cell>
          <cell r="CW49">
            <v>5</v>
          </cell>
          <cell r="CX49">
            <v>4</v>
          </cell>
          <cell r="CY49">
            <v>80</v>
          </cell>
          <cell r="CZ49">
            <v>2222</v>
          </cell>
          <cell r="DA49">
            <v>322</v>
          </cell>
          <cell r="DB49">
            <v>14.5</v>
          </cell>
          <cell r="DC49">
            <v>70</v>
          </cell>
          <cell r="DD49">
            <v>9</v>
          </cell>
          <cell r="DE49">
            <v>12.9</v>
          </cell>
          <cell r="DF49">
            <v>274</v>
          </cell>
          <cell r="DG49">
            <v>20</v>
          </cell>
          <cell r="DH49">
            <v>7.3</v>
          </cell>
          <cell r="DI49">
            <v>5</v>
          </cell>
          <cell r="DJ49">
            <v>4</v>
          </cell>
          <cell r="DK49">
            <v>80</v>
          </cell>
          <cell r="DL49">
            <v>2273</v>
          </cell>
          <cell r="DM49">
            <v>377</v>
          </cell>
          <cell r="DN49">
            <v>16.600000000000001</v>
          </cell>
          <cell r="DO49">
            <v>58</v>
          </cell>
          <cell r="DP49">
            <v>7</v>
          </cell>
          <cell r="DQ49">
            <v>12.1</v>
          </cell>
          <cell r="DR49">
            <v>273</v>
          </cell>
          <cell r="DS49">
            <v>20</v>
          </cell>
          <cell r="DT49">
            <v>7.3</v>
          </cell>
          <cell r="DU49">
            <v>5</v>
          </cell>
          <cell r="DV49">
            <v>4</v>
          </cell>
          <cell r="DW49">
            <v>80</v>
          </cell>
          <cell r="DX49">
            <v>2283</v>
          </cell>
          <cell r="DY49">
            <v>430</v>
          </cell>
          <cell r="DZ49">
            <v>18.8</v>
          </cell>
          <cell r="EA49">
            <v>58</v>
          </cell>
          <cell r="EB49">
            <v>8</v>
          </cell>
          <cell r="EC49">
            <v>13.8</v>
          </cell>
          <cell r="ED49">
            <v>273</v>
          </cell>
          <cell r="EE49">
            <v>20</v>
          </cell>
          <cell r="EF49">
            <v>7.3</v>
          </cell>
          <cell r="EG49">
            <v>5</v>
          </cell>
          <cell r="EH49">
            <v>4</v>
          </cell>
          <cell r="EI49">
            <v>80</v>
          </cell>
          <cell r="EJ49">
            <v>2252</v>
          </cell>
          <cell r="EK49">
            <v>247</v>
          </cell>
          <cell r="EL49">
            <v>11</v>
          </cell>
          <cell r="EM49">
            <v>62</v>
          </cell>
          <cell r="EN49">
            <v>4</v>
          </cell>
          <cell r="EO49">
            <v>6.5</v>
          </cell>
          <cell r="EP49">
            <v>273</v>
          </cell>
          <cell r="EQ49">
            <v>18</v>
          </cell>
          <cell r="ER49">
            <v>6.6</v>
          </cell>
          <cell r="ES49">
            <v>5</v>
          </cell>
          <cell r="ET49">
            <v>4</v>
          </cell>
          <cell r="EU49">
            <v>80</v>
          </cell>
          <cell r="EV49">
            <v>2283</v>
          </cell>
          <cell r="EW49">
            <v>438</v>
          </cell>
          <cell r="EX49">
            <v>19.2</v>
          </cell>
          <cell r="EY49">
            <v>57</v>
          </cell>
          <cell r="EZ49">
            <v>8</v>
          </cell>
          <cell r="FA49">
            <v>14</v>
          </cell>
          <cell r="FB49">
            <v>278</v>
          </cell>
          <cell r="FC49">
            <v>21</v>
          </cell>
          <cell r="FD49">
            <v>7.6</v>
          </cell>
          <cell r="FE49">
            <v>5</v>
          </cell>
          <cell r="FF49">
            <v>4</v>
          </cell>
          <cell r="FG49">
            <v>80</v>
          </cell>
          <cell r="FH49">
            <v>2294</v>
          </cell>
          <cell r="FI49">
            <v>481</v>
          </cell>
          <cell r="FJ49">
            <v>21</v>
          </cell>
          <cell r="FK49">
            <v>60</v>
          </cell>
          <cell r="FL49">
            <v>12</v>
          </cell>
          <cell r="FM49">
            <v>20</v>
          </cell>
          <cell r="FN49">
            <v>279</v>
          </cell>
          <cell r="FO49">
            <v>21</v>
          </cell>
          <cell r="FP49">
            <v>7.5</v>
          </cell>
          <cell r="FQ49">
            <v>50</v>
          </cell>
          <cell r="FR49">
            <v>1</v>
          </cell>
          <cell r="FS49">
            <v>2</v>
          </cell>
          <cell r="FT49">
            <v>5</v>
          </cell>
          <cell r="FU49">
            <v>4</v>
          </cell>
          <cell r="FV49">
            <v>80</v>
          </cell>
          <cell r="FW49">
            <v>2285</v>
          </cell>
          <cell r="FX49">
            <v>528</v>
          </cell>
          <cell r="FY49">
            <v>23.1</v>
          </cell>
          <cell r="FZ49">
            <v>61</v>
          </cell>
          <cell r="GA49">
            <v>11</v>
          </cell>
          <cell r="GB49">
            <v>18</v>
          </cell>
          <cell r="GC49">
            <v>277</v>
          </cell>
          <cell r="GD49">
            <v>24</v>
          </cell>
          <cell r="GE49">
            <v>8.6999999999999993</v>
          </cell>
          <cell r="GF49">
            <v>50</v>
          </cell>
          <cell r="GG49">
            <v>3</v>
          </cell>
          <cell r="GH49">
            <v>6</v>
          </cell>
          <cell r="GI49">
            <v>5</v>
          </cell>
          <cell r="GJ49">
            <v>4</v>
          </cell>
          <cell r="GK49">
            <v>80</v>
          </cell>
          <cell r="GL49">
            <v>2280</v>
          </cell>
          <cell r="GM49">
            <v>551</v>
          </cell>
          <cell r="GN49">
            <v>24.2</v>
          </cell>
          <cell r="GO49">
            <v>64</v>
          </cell>
          <cell r="GP49">
            <v>12</v>
          </cell>
          <cell r="GQ49">
            <v>18.8</v>
          </cell>
          <cell r="GR49">
            <v>276</v>
          </cell>
          <cell r="GS49">
            <v>40</v>
          </cell>
          <cell r="GT49">
            <v>14.5</v>
          </cell>
          <cell r="GU49">
            <v>50</v>
          </cell>
          <cell r="GV49">
            <v>9</v>
          </cell>
          <cell r="GW49">
            <v>18</v>
          </cell>
          <cell r="GX49">
            <v>5</v>
          </cell>
          <cell r="GY49">
            <v>4</v>
          </cell>
          <cell r="GZ49">
            <v>80</v>
          </cell>
          <cell r="HA49">
            <v>2271</v>
          </cell>
          <cell r="HB49">
            <v>551</v>
          </cell>
          <cell r="HC49">
            <v>24.3</v>
          </cell>
          <cell r="HD49">
            <v>65</v>
          </cell>
          <cell r="HE49">
            <v>13</v>
          </cell>
          <cell r="HF49">
            <v>20</v>
          </cell>
          <cell r="HG49">
            <v>281</v>
          </cell>
          <cell r="HH49">
            <v>44</v>
          </cell>
          <cell r="HI49">
            <v>15.7</v>
          </cell>
          <cell r="HJ49">
            <v>50</v>
          </cell>
          <cell r="HK49">
            <v>9</v>
          </cell>
          <cell r="HL49">
            <v>18</v>
          </cell>
          <cell r="HM49">
            <v>5</v>
          </cell>
          <cell r="HN49">
            <v>4</v>
          </cell>
          <cell r="HO49">
            <v>80</v>
          </cell>
          <cell r="HP49">
            <v>2265</v>
          </cell>
          <cell r="HQ49">
            <v>553</v>
          </cell>
          <cell r="HR49">
            <v>24.4</v>
          </cell>
          <cell r="HS49">
            <v>65</v>
          </cell>
          <cell r="HT49">
            <v>13</v>
          </cell>
          <cell r="HU49">
            <v>20</v>
          </cell>
          <cell r="HV49">
            <v>282</v>
          </cell>
          <cell r="HW49">
            <v>45</v>
          </cell>
          <cell r="HX49">
            <v>16</v>
          </cell>
          <cell r="HY49">
            <v>50</v>
          </cell>
          <cell r="HZ49">
            <v>9</v>
          </cell>
          <cell r="IA49">
            <v>18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Q49">
            <v>5</v>
          </cell>
          <cell r="IR49">
            <v>4</v>
          </cell>
          <cell r="IS49">
            <v>80</v>
          </cell>
          <cell r="IT49">
            <v>2283</v>
          </cell>
          <cell r="IU49">
            <v>457</v>
          </cell>
          <cell r="IV49">
            <v>20</v>
          </cell>
          <cell r="IW49">
            <v>59</v>
          </cell>
          <cell r="IX49">
            <v>12</v>
          </cell>
          <cell r="IY49">
            <v>20.3</v>
          </cell>
          <cell r="IZ49">
            <v>279</v>
          </cell>
          <cell r="JA49">
            <v>21</v>
          </cell>
          <cell r="JB49">
            <v>7.5</v>
          </cell>
          <cell r="JC49">
            <v>50</v>
          </cell>
          <cell r="JD49">
            <v>1</v>
          </cell>
          <cell r="JE49">
            <v>2</v>
          </cell>
        </row>
        <row r="50">
          <cell r="B50" t="str">
            <v>B86064</v>
          </cell>
          <cell r="C50" t="str">
            <v>Leigh View Medical Practice</v>
          </cell>
          <cell r="D50" t="str">
            <v>Morley and District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1699</v>
          </cell>
          <cell r="AA50">
            <v>4</v>
          </cell>
          <cell r="AB50">
            <v>0.2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1697</v>
          </cell>
          <cell r="AM50">
            <v>4</v>
          </cell>
          <cell r="AN50">
            <v>0.2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1701</v>
          </cell>
          <cell r="AY50">
            <v>25</v>
          </cell>
          <cell r="AZ50">
            <v>1.5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1700</v>
          </cell>
          <cell r="BK50">
            <v>84</v>
          </cell>
          <cell r="BL50">
            <v>4.9000000000000004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1695</v>
          </cell>
          <cell r="BW50">
            <v>126</v>
          </cell>
          <cell r="BX50">
            <v>7.4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1695</v>
          </cell>
          <cell r="CI50">
            <v>154</v>
          </cell>
          <cell r="CJ50">
            <v>9.1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1697</v>
          </cell>
          <cell r="CU50">
            <v>200</v>
          </cell>
          <cell r="CV50">
            <v>11.8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1694</v>
          </cell>
          <cell r="DG50">
            <v>205</v>
          </cell>
          <cell r="DH50">
            <v>12.1</v>
          </cell>
          <cell r="DI50">
            <v>2912</v>
          </cell>
          <cell r="DJ50">
            <v>2386</v>
          </cell>
          <cell r="DK50">
            <v>81.900000000000006</v>
          </cell>
          <cell r="DL50">
            <v>2179</v>
          </cell>
          <cell r="DM50">
            <v>1138</v>
          </cell>
          <cell r="DN50">
            <v>52.2</v>
          </cell>
          <cell r="DO50">
            <v>139</v>
          </cell>
          <cell r="DP50">
            <v>34</v>
          </cell>
          <cell r="DQ50">
            <v>24.5</v>
          </cell>
          <cell r="DR50">
            <v>1694</v>
          </cell>
          <cell r="DS50">
            <v>213</v>
          </cell>
          <cell r="DT50">
            <v>12.6</v>
          </cell>
          <cell r="DU50">
            <v>2911</v>
          </cell>
          <cell r="DV50">
            <v>2387</v>
          </cell>
          <cell r="DW50">
            <v>82</v>
          </cell>
          <cell r="DX50">
            <v>2183</v>
          </cell>
          <cell r="DY50">
            <v>1142</v>
          </cell>
          <cell r="DZ50">
            <v>52.3</v>
          </cell>
          <cell r="EA50">
            <v>139</v>
          </cell>
          <cell r="EB50">
            <v>34</v>
          </cell>
          <cell r="EC50">
            <v>24.5</v>
          </cell>
          <cell r="ED50">
            <v>1692</v>
          </cell>
          <cell r="EE50">
            <v>292</v>
          </cell>
          <cell r="EF50">
            <v>17.3</v>
          </cell>
          <cell r="EG50">
            <v>2920</v>
          </cell>
          <cell r="EH50">
            <v>2369</v>
          </cell>
          <cell r="EI50">
            <v>81.099999999999994</v>
          </cell>
          <cell r="EJ50">
            <v>2172</v>
          </cell>
          <cell r="EK50">
            <v>1118</v>
          </cell>
          <cell r="EL50">
            <v>51.5</v>
          </cell>
          <cell r="EM50">
            <v>138</v>
          </cell>
          <cell r="EN50">
            <v>34</v>
          </cell>
          <cell r="EO50">
            <v>24.6</v>
          </cell>
          <cell r="EP50">
            <v>1697</v>
          </cell>
          <cell r="EQ50">
            <v>200</v>
          </cell>
          <cell r="ER50">
            <v>11.8</v>
          </cell>
          <cell r="ES50">
            <v>2907</v>
          </cell>
          <cell r="ET50">
            <v>2394</v>
          </cell>
          <cell r="EU50">
            <v>82.4</v>
          </cell>
          <cell r="EV50">
            <v>2182</v>
          </cell>
          <cell r="EW50">
            <v>1176</v>
          </cell>
          <cell r="EX50">
            <v>53.9</v>
          </cell>
          <cell r="EY50">
            <v>100</v>
          </cell>
          <cell r="EZ50">
            <v>39</v>
          </cell>
          <cell r="FA50">
            <v>39</v>
          </cell>
          <cell r="FB50">
            <v>1691</v>
          </cell>
          <cell r="FC50">
            <v>689</v>
          </cell>
          <cell r="FD50">
            <v>40.700000000000003</v>
          </cell>
          <cell r="FE50">
            <v>2902</v>
          </cell>
          <cell r="FF50">
            <v>2427</v>
          </cell>
          <cell r="FG50">
            <v>83.6</v>
          </cell>
          <cell r="FH50">
            <v>2186</v>
          </cell>
          <cell r="FI50">
            <v>1236</v>
          </cell>
          <cell r="FJ50">
            <v>56.5</v>
          </cell>
          <cell r="FK50">
            <v>104</v>
          </cell>
          <cell r="FL50">
            <v>43</v>
          </cell>
          <cell r="FM50">
            <v>41.3</v>
          </cell>
          <cell r="FN50">
            <v>1686</v>
          </cell>
          <cell r="FO50">
            <v>816</v>
          </cell>
          <cell r="FP50">
            <v>48.4</v>
          </cell>
          <cell r="FQ50">
            <v>3607</v>
          </cell>
          <cell r="FR50">
            <v>1134</v>
          </cell>
          <cell r="FS50">
            <v>31.438868866093706</v>
          </cell>
          <cell r="FT50">
            <v>2904</v>
          </cell>
          <cell r="FU50">
            <v>2461</v>
          </cell>
          <cell r="FV50">
            <v>84.7</v>
          </cell>
          <cell r="FW50">
            <v>2192</v>
          </cell>
          <cell r="FX50">
            <v>1304</v>
          </cell>
          <cell r="FY50">
            <v>59.5</v>
          </cell>
          <cell r="FZ50">
            <v>104</v>
          </cell>
          <cell r="GA50">
            <v>46</v>
          </cell>
          <cell r="GB50">
            <v>44.2</v>
          </cell>
          <cell r="GC50">
            <v>1687</v>
          </cell>
          <cell r="GD50">
            <v>834</v>
          </cell>
          <cell r="GE50">
            <v>49.4</v>
          </cell>
          <cell r="GF50">
            <v>3607</v>
          </cell>
          <cell r="GG50">
            <v>1205</v>
          </cell>
          <cell r="GH50">
            <v>33.407263654006094</v>
          </cell>
          <cell r="GI50">
            <v>2902</v>
          </cell>
          <cell r="GJ50">
            <v>2472</v>
          </cell>
          <cell r="GK50">
            <v>85.2</v>
          </cell>
          <cell r="GL50">
            <v>2196</v>
          </cell>
          <cell r="GM50">
            <v>1357</v>
          </cell>
          <cell r="GN50">
            <v>61.8</v>
          </cell>
          <cell r="GO50">
            <v>106</v>
          </cell>
          <cell r="GP50">
            <v>46</v>
          </cell>
          <cell r="GQ50">
            <v>43.4</v>
          </cell>
          <cell r="GR50">
            <v>1682</v>
          </cell>
          <cell r="GS50">
            <v>907</v>
          </cell>
          <cell r="GT50">
            <v>53.9</v>
          </cell>
          <cell r="GU50">
            <v>3607</v>
          </cell>
          <cell r="GV50">
            <v>1704</v>
          </cell>
          <cell r="GW50">
            <v>47.241474909897427</v>
          </cell>
          <cell r="GX50">
            <v>2898</v>
          </cell>
          <cell r="GY50">
            <v>2470</v>
          </cell>
          <cell r="GZ50">
            <v>85.2</v>
          </cell>
          <cell r="HA50">
            <v>2205</v>
          </cell>
          <cell r="HB50">
            <v>1367</v>
          </cell>
          <cell r="HC50">
            <v>62</v>
          </cell>
          <cell r="HD50">
            <v>107</v>
          </cell>
          <cell r="HE50">
            <v>46</v>
          </cell>
          <cell r="HF50">
            <v>43</v>
          </cell>
          <cell r="HG50">
            <v>1679</v>
          </cell>
          <cell r="HH50">
            <v>916</v>
          </cell>
          <cell r="HI50">
            <v>54.6</v>
          </cell>
          <cell r="HJ50">
            <v>3606</v>
          </cell>
          <cell r="HK50">
            <v>1718</v>
          </cell>
          <cell r="HL50">
            <v>47.642817526344984</v>
          </cell>
          <cell r="HM50">
            <v>2894</v>
          </cell>
          <cell r="HN50">
            <v>2468</v>
          </cell>
          <cell r="HO50">
            <v>85.3</v>
          </cell>
          <cell r="HP50">
            <v>2209</v>
          </cell>
          <cell r="HQ50">
            <v>1369</v>
          </cell>
          <cell r="HR50">
            <v>62</v>
          </cell>
          <cell r="HS50">
            <v>110</v>
          </cell>
          <cell r="HT50">
            <v>46</v>
          </cell>
          <cell r="HU50">
            <v>41.8</v>
          </cell>
          <cell r="HV50">
            <v>1682</v>
          </cell>
          <cell r="HW50">
            <v>917</v>
          </cell>
          <cell r="HX50">
            <v>54.5</v>
          </cell>
          <cell r="HY50">
            <v>3603</v>
          </cell>
          <cell r="HZ50">
            <v>1721</v>
          </cell>
          <cell r="IA50">
            <v>47.765750763252846</v>
          </cell>
          <cell r="IB50">
            <v>2891</v>
          </cell>
          <cell r="IC50">
            <v>2468</v>
          </cell>
          <cell r="ID50">
            <v>85.4</v>
          </cell>
          <cell r="IE50">
            <v>2214</v>
          </cell>
          <cell r="IF50">
            <v>1375</v>
          </cell>
          <cell r="IG50">
            <v>62.1</v>
          </cell>
          <cell r="IH50">
            <v>109</v>
          </cell>
          <cell r="II50">
            <v>46</v>
          </cell>
          <cell r="IJ50">
            <v>42.2</v>
          </cell>
          <cell r="IK50">
            <v>1682</v>
          </cell>
          <cell r="IL50">
            <v>929</v>
          </cell>
          <cell r="IM50">
            <v>55.2</v>
          </cell>
          <cell r="IN50">
            <v>3608</v>
          </cell>
          <cell r="IO50">
            <v>1748</v>
          </cell>
          <cell r="IP50">
            <v>48.447893569844794</v>
          </cell>
          <cell r="IQ50">
            <v>2907</v>
          </cell>
          <cell r="IR50">
            <v>2394</v>
          </cell>
          <cell r="IS50">
            <v>82.4</v>
          </cell>
          <cell r="IT50">
            <v>2184</v>
          </cell>
          <cell r="IU50">
            <v>1177</v>
          </cell>
          <cell r="IV50">
            <v>53.9</v>
          </cell>
          <cell r="IW50">
            <v>102</v>
          </cell>
          <cell r="IX50">
            <v>40</v>
          </cell>
          <cell r="IY50">
            <v>39.200000000000003</v>
          </cell>
          <cell r="IZ50">
            <v>1691</v>
          </cell>
          <cell r="JA50">
            <v>689</v>
          </cell>
          <cell r="JB50">
            <v>40.700000000000003</v>
          </cell>
          <cell r="JC50">
            <v>3609</v>
          </cell>
          <cell r="JD50">
            <v>1088</v>
          </cell>
          <cell r="JE50">
            <v>30.146855084510943</v>
          </cell>
        </row>
        <row r="51">
          <cell r="B51" t="str">
            <v>B86675</v>
          </cell>
          <cell r="C51" t="str">
            <v>Lincoln Green Medical Practice</v>
          </cell>
          <cell r="D51" t="str">
            <v>Burmantofts, Harehills and Richmond Hill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389</v>
          </cell>
          <cell r="R51">
            <v>23</v>
          </cell>
          <cell r="S51">
            <v>5.9</v>
          </cell>
          <cell r="T51">
            <v>1186</v>
          </cell>
          <cell r="U51">
            <v>7</v>
          </cell>
          <cell r="V51">
            <v>0.6</v>
          </cell>
          <cell r="W51">
            <v>44</v>
          </cell>
          <cell r="X51">
            <v>0</v>
          </cell>
          <cell r="Y51">
            <v>0</v>
          </cell>
          <cell r="Z51">
            <v>522</v>
          </cell>
          <cell r="AA51">
            <v>17</v>
          </cell>
          <cell r="AB51">
            <v>3.3</v>
          </cell>
          <cell r="AC51">
            <v>389</v>
          </cell>
          <cell r="AD51">
            <v>75</v>
          </cell>
          <cell r="AE51">
            <v>19.3</v>
          </cell>
          <cell r="AF51">
            <v>1186</v>
          </cell>
          <cell r="AG51">
            <v>15</v>
          </cell>
          <cell r="AH51">
            <v>1.3</v>
          </cell>
          <cell r="AI51">
            <v>46</v>
          </cell>
          <cell r="AJ51">
            <v>1</v>
          </cell>
          <cell r="AK51">
            <v>2.2000000000000002</v>
          </cell>
          <cell r="AL51">
            <v>520</v>
          </cell>
          <cell r="AM51">
            <v>18</v>
          </cell>
          <cell r="AN51">
            <v>3.5</v>
          </cell>
          <cell r="AO51">
            <v>388</v>
          </cell>
          <cell r="AP51">
            <v>113</v>
          </cell>
          <cell r="AQ51">
            <v>29.1</v>
          </cell>
          <cell r="AR51">
            <v>1174</v>
          </cell>
          <cell r="AS51">
            <v>39</v>
          </cell>
          <cell r="AT51">
            <v>3.3</v>
          </cell>
          <cell r="AU51">
            <v>43</v>
          </cell>
          <cell r="AV51">
            <v>2</v>
          </cell>
          <cell r="AW51">
            <v>4.7</v>
          </cell>
          <cell r="AX51">
            <v>512</v>
          </cell>
          <cell r="AY51">
            <v>19</v>
          </cell>
          <cell r="AZ51">
            <v>3.7</v>
          </cell>
          <cell r="BA51">
            <v>388</v>
          </cell>
          <cell r="BB51">
            <v>140</v>
          </cell>
          <cell r="BC51">
            <v>36.1</v>
          </cell>
          <cell r="BD51">
            <v>1175</v>
          </cell>
          <cell r="BE51">
            <v>48</v>
          </cell>
          <cell r="BF51">
            <v>4.0999999999999996</v>
          </cell>
          <cell r="BG51">
            <v>42</v>
          </cell>
          <cell r="BH51">
            <v>2</v>
          </cell>
          <cell r="BI51">
            <v>4.8</v>
          </cell>
          <cell r="BJ51">
            <v>512</v>
          </cell>
          <cell r="BK51">
            <v>32</v>
          </cell>
          <cell r="BL51">
            <v>6.3</v>
          </cell>
          <cell r="BM51">
            <v>387</v>
          </cell>
          <cell r="BN51">
            <v>168</v>
          </cell>
          <cell r="BO51">
            <v>43.4</v>
          </cell>
          <cell r="BP51">
            <v>1174</v>
          </cell>
          <cell r="BQ51">
            <v>69</v>
          </cell>
          <cell r="BR51">
            <v>5.9</v>
          </cell>
          <cell r="BS51">
            <v>42</v>
          </cell>
          <cell r="BT51">
            <v>6</v>
          </cell>
          <cell r="BU51">
            <v>14.3</v>
          </cell>
          <cell r="BV51">
            <v>511</v>
          </cell>
          <cell r="BW51">
            <v>39</v>
          </cell>
          <cell r="BX51">
            <v>7.6</v>
          </cell>
          <cell r="BY51">
            <v>385</v>
          </cell>
          <cell r="BZ51">
            <v>184</v>
          </cell>
          <cell r="CA51">
            <v>47.8</v>
          </cell>
          <cell r="CB51">
            <v>760</v>
          </cell>
          <cell r="CC51">
            <v>101</v>
          </cell>
          <cell r="CD51">
            <v>13.3</v>
          </cell>
          <cell r="CE51">
            <v>42</v>
          </cell>
          <cell r="CF51">
            <v>11</v>
          </cell>
          <cell r="CG51">
            <v>26.2</v>
          </cell>
          <cell r="CH51">
            <v>511</v>
          </cell>
          <cell r="CI51">
            <v>43</v>
          </cell>
          <cell r="CJ51">
            <v>8.4</v>
          </cell>
          <cell r="CK51">
            <v>385</v>
          </cell>
          <cell r="CL51">
            <v>195</v>
          </cell>
          <cell r="CM51">
            <v>50.6</v>
          </cell>
          <cell r="CN51">
            <v>652</v>
          </cell>
          <cell r="CO51">
            <v>107</v>
          </cell>
          <cell r="CP51">
            <v>16.399999999999999</v>
          </cell>
          <cell r="CQ51">
            <v>42</v>
          </cell>
          <cell r="CR51">
            <v>11</v>
          </cell>
          <cell r="CS51">
            <v>26.2</v>
          </cell>
          <cell r="CT51">
            <v>511</v>
          </cell>
          <cell r="CU51">
            <v>46</v>
          </cell>
          <cell r="CV51">
            <v>9</v>
          </cell>
          <cell r="CW51">
            <v>384</v>
          </cell>
          <cell r="CX51">
            <v>196</v>
          </cell>
          <cell r="CY51">
            <v>51</v>
          </cell>
          <cell r="CZ51">
            <v>625</v>
          </cell>
          <cell r="DA51">
            <v>112</v>
          </cell>
          <cell r="DB51">
            <v>17.899999999999999</v>
          </cell>
          <cell r="DC51">
            <v>43</v>
          </cell>
          <cell r="DD51">
            <v>12</v>
          </cell>
          <cell r="DE51">
            <v>27.9</v>
          </cell>
          <cell r="DF51">
            <v>513</v>
          </cell>
          <cell r="DG51">
            <v>46</v>
          </cell>
          <cell r="DH51">
            <v>9</v>
          </cell>
          <cell r="DI51">
            <v>384</v>
          </cell>
          <cell r="DJ51">
            <v>208</v>
          </cell>
          <cell r="DK51">
            <v>54.2</v>
          </cell>
          <cell r="DL51">
            <v>626</v>
          </cell>
          <cell r="DM51">
            <v>134</v>
          </cell>
          <cell r="DN51">
            <v>21.4</v>
          </cell>
          <cell r="DO51">
            <v>43</v>
          </cell>
          <cell r="DP51">
            <v>12</v>
          </cell>
          <cell r="DQ51">
            <v>27.9</v>
          </cell>
          <cell r="DR51">
            <v>518</v>
          </cell>
          <cell r="DS51">
            <v>57</v>
          </cell>
          <cell r="DT51">
            <v>11</v>
          </cell>
          <cell r="DU51">
            <v>384</v>
          </cell>
          <cell r="DV51">
            <v>217</v>
          </cell>
          <cell r="DW51">
            <v>56.5</v>
          </cell>
          <cell r="DX51">
            <v>626</v>
          </cell>
          <cell r="DY51">
            <v>148</v>
          </cell>
          <cell r="DZ51">
            <v>23.6</v>
          </cell>
          <cell r="EA51">
            <v>43</v>
          </cell>
          <cell r="EB51">
            <v>11</v>
          </cell>
          <cell r="EC51">
            <v>25.6</v>
          </cell>
          <cell r="ED51">
            <v>517</v>
          </cell>
          <cell r="EE51">
            <v>58</v>
          </cell>
          <cell r="EF51">
            <v>11.2</v>
          </cell>
          <cell r="EG51">
            <v>385</v>
          </cell>
          <cell r="EH51">
            <v>195</v>
          </cell>
          <cell r="EI51">
            <v>50.6</v>
          </cell>
          <cell r="EJ51">
            <v>652</v>
          </cell>
          <cell r="EK51">
            <v>107</v>
          </cell>
          <cell r="EL51">
            <v>16.399999999999999</v>
          </cell>
          <cell r="EM51">
            <v>42</v>
          </cell>
          <cell r="EN51">
            <v>11</v>
          </cell>
          <cell r="EO51">
            <v>26.2</v>
          </cell>
          <cell r="EP51">
            <v>511</v>
          </cell>
          <cell r="EQ51">
            <v>46</v>
          </cell>
          <cell r="ER51">
            <v>9</v>
          </cell>
          <cell r="ES51">
            <v>384</v>
          </cell>
          <cell r="ET51">
            <v>256</v>
          </cell>
          <cell r="EU51">
            <v>66.7</v>
          </cell>
          <cell r="EV51">
            <v>626</v>
          </cell>
          <cell r="EW51">
            <v>223</v>
          </cell>
          <cell r="EX51">
            <v>35.6</v>
          </cell>
          <cell r="EY51">
            <v>46</v>
          </cell>
          <cell r="EZ51">
            <v>12</v>
          </cell>
          <cell r="FA51">
            <v>26.1</v>
          </cell>
          <cell r="FB51">
            <v>517</v>
          </cell>
          <cell r="FC51">
            <v>69</v>
          </cell>
          <cell r="FD51">
            <v>13.3</v>
          </cell>
          <cell r="FE51">
            <v>383</v>
          </cell>
          <cell r="FF51">
            <v>266</v>
          </cell>
          <cell r="FG51">
            <v>69.5</v>
          </cell>
          <cell r="FH51">
            <v>588</v>
          </cell>
          <cell r="FI51">
            <v>234</v>
          </cell>
          <cell r="FJ51">
            <v>39.799999999999997</v>
          </cell>
          <cell r="FK51">
            <v>48</v>
          </cell>
          <cell r="FL51">
            <v>12</v>
          </cell>
          <cell r="FM51">
            <v>25</v>
          </cell>
          <cell r="FN51">
            <v>517</v>
          </cell>
          <cell r="FO51">
            <v>69</v>
          </cell>
          <cell r="FP51">
            <v>13.3</v>
          </cell>
          <cell r="FQ51">
            <v>688</v>
          </cell>
          <cell r="FR51">
            <v>169</v>
          </cell>
          <cell r="FS51">
            <v>24.563953488372093</v>
          </cell>
          <cell r="FT51">
            <v>383</v>
          </cell>
          <cell r="FU51">
            <v>267</v>
          </cell>
          <cell r="FV51">
            <v>69.7</v>
          </cell>
          <cell r="FW51">
            <v>590</v>
          </cell>
          <cell r="FX51">
            <v>240</v>
          </cell>
          <cell r="FY51">
            <v>40.700000000000003</v>
          </cell>
          <cell r="FZ51">
            <v>49</v>
          </cell>
          <cell r="GA51">
            <v>12</v>
          </cell>
          <cell r="GB51">
            <v>24.5</v>
          </cell>
          <cell r="GC51">
            <v>517</v>
          </cell>
          <cell r="GD51">
            <v>69</v>
          </cell>
          <cell r="GE51">
            <v>13.3</v>
          </cell>
          <cell r="GF51">
            <v>686</v>
          </cell>
          <cell r="GG51">
            <v>171</v>
          </cell>
          <cell r="GH51">
            <v>24.927113702623906</v>
          </cell>
          <cell r="GI51">
            <v>382</v>
          </cell>
          <cell r="GJ51">
            <v>269</v>
          </cell>
          <cell r="GK51">
            <v>70.400000000000006</v>
          </cell>
          <cell r="GL51">
            <v>631</v>
          </cell>
          <cell r="GM51">
            <v>271</v>
          </cell>
          <cell r="GN51">
            <v>42.9</v>
          </cell>
          <cell r="GO51">
            <v>52</v>
          </cell>
          <cell r="GP51">
            <v>15</v>
          </cell>
          <cell r="GQ51">
            <v>28.8</v>
          </cell>
          <cell r="GR51">
            <v>517</v>
          </cell>
          <cell r="GS51">
            <v>112</v>
          </cell>
          <cell r="GT51">
            <v>21.7</v>
          </cell>
          <cell r="GU51">
            <v>686</v>
          </cell>
          <cell r="GV51">
            <v>189</v>
          </cell>
          <cell r="GW51">
            <v>27.551020408163261</v>
          </cell>
          <cell r="GX51">
            <v>382</v>
          </cell>
          <cell r="GY51">
            <v>269</v>
          </cell>
          <cell r="GZ51">
            <v>70.400000000000006</v>
          </cell>
          <cell r="HA51">
            <v>632</v>
          </cell>
          <cell r="HB51">
            <v>276</v>
          </cell>
          <cell r="HC51">
            <v>43.7</v>
          </cell>
          <cell r="HD51">
            <v>52</v>
          </cell>
          <cell r="HE51">
            <v>16</v>
          </cell>
          <cell r="HF51">
            <v>30.8</v>
          </cell>
          <cell r="HG51">
            <v>519</v>
          </cell>
          <cell r="HH51">
            <v>196</v>
          </cell>
          <cell r="HI51">
            <v>37.799999999999997</v>
          </cell>
          <cell r="HJ51">
            <v>688</v>
          </cell>
          <cell r="HK51">
            <v>190</v>
          </cell>
          <cell r="HL51">
            <v>27.61627906976744</v>
          </cell>
          <cell r="HM51">
            <v>382</v>
          </cell>
          <cell r="HN51">
            <v>269</v>
          </cell>
          <cell r="HO51">
            <v>70.400000000000006</v>
          </cell>
          <cell r="HP51">
            <v>633</v>
          </cell>
          <cell r="HQ51">
            <v>278</v>
          </cell>
          <cell r="HR51">
            <v>43.9</v>
          </cell>
          <cell r="HS51">
            <v>54</v>
          </cell>
          <cell r="HT51">
            <v>16</v>
          </cell>
          <cell r="HU51">
            <v>29.6</v>
          </cell>
          <cell r="HV51">
            <v>519</v>
          </cell>
          <cell r="HW51">
            <v>197</v>
          </cell>
          <cell r="HX51">
            <v>38</v>
          </cell>
          <cell r="HY51">
            <v>688</v>
          </cell>
          <cell r="HZ51">
            <v>191</v>
          </cell>
          <cell r="IA51">
            <v>27.761627906976745</v>
          </cell>
          <cell r="IB51">
            <v>381</v>
          </cell>
          <cell r="IC51">
            <v>269</v>
          </cell>
          <cell r="ID51">
            <v>70.599999999999994</v>
          </cell>
          <cell r="IE51">
            <v>663</v>
          </cell>
          <cell r="IF51">
            <v>291</v>
          </cell>
          <cell r="IG51">
            <v>43.9</v>
          </cell>
          <cell r="IH51">
            <v>56</v>
          </cell>
          <cell r="II51">
            <v>17</v>
          </cell>
          <cell r="IJ51">
            <v>30.4</v>
          </cell>
          <cell r="IK51">
            <v>518</v>
          </cell>
          <cell r="IL51">
            <v>205</v>
          </cell>
          <cell r="IM51">
            <v>39.6</v>
          </cell>
          <cell r="IN51">
            <v>687</v>
          </cell>
          <cell r="IO51">
            <v>201</v>
          </cell>
          <cell r="IP51">
            <v>29.257641921397383</v>
          </cell>
          <cell r="IQ51">
            <v>384</v>
          </cell>
          <cell r="IR51">
            <v>258</v>
          </cell>
          <cell r="IS51">
            <v>67.2</v>
          </cell>
          <cell r="IT51">
            <v>626</v>
          </cell>
          <cell r="IU51">
            <v>228</v>
          </cell>
          <cell r="IV51">
            <v>36.4</v>
          </cell>
          <cell r="IW51">
            <v>46</v>
          </cell>
          <cell r="IX51">
            <v>12</v>
          </cell>
          <cell r="IY51">
            <v>26.1</v>
          </cell>
          <cell r="IZ51">
            <v>517</v>
          </cell>
          <cell r="JA51">
            <v>69</v>
          </cell>
          <cell r="JB51">
            <v>13.3</v>
          </cell>
          <cell r="JC51">
            <v>689</v>
          </cell>
          <cell r="JD51">
            <v>145</v>
          </cell>
          <cell r="JE51">
            <v>21.044992743105951</v>
          </cell>
        </row>
        <row r="52">
          <cell r="B52" t="str">
            <v>B86042</v>
          </cell>
          <cell r="C52" t="str">
            <v>Lingwell Croft Surgery</v>
          </cell>
          <cell r="D52" t="str">
            <v>Middleton and Hunslet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1980</v>
          </cell>
          <cell r="R52">
            <v>902</v>
          </cell>
          <cell r="S52">
            <v>45.6</v>
          </cell>
          <cell r="T52">
            <v>4526</v>
          </cell>
          <cell r="U52">
            <v>82</v>
          </cell>
          <cell r="V52">
            <v>1.8</v>
          </cell>
          <cell r="W52">
            <v>127</v>
          </cell>
          <cell r="X52">
            <v>3</v>
          </cell>
          <cell r="Y52">
            <v>2.4</v>
          </cell>
          <cell r="Z52">
            <v>2140</v>
          </cell>
          <cell r="AA52">
            <v>15</v>
          </cell>
          <cell r="AB52">
            <v>0.7</v>
          </cell>
          <cell r="AC52">
            <v>1981</v>
          </cell>
          <cell r="AD52">
            <v>1032</v>
          </cell>
          <cell r="AE52">
            <v>52.1</v>
          </cell>
          <cell r="AF52">
            <v>4525</v>
          </cell>
          <cell r="AG52">
            <v>127</v>
          </cell>
          <cell r="AH52">
            <v>2.8</v>
          </cell>
          <cell r="AI52">
            <v>132</v>
          </cell>
          <cell r="AJ52">
            <v>6</v>
          </cell>
          <cell r="AK52">
            <v>4.5</v>
          </cell>
          <cell r="AL52">
            <v>2138</v>
          </cell>
          <cell r="AM52">
            <v>26</v>
          </cell>
          <cell r="AN52">
            <v>1.2</v>
          </cell>
          <cell r="AO52">
            <v>1983</v>
          </cell>
          <cell r="AP52">
            <v>1236</v>
          </cell>
          <cell r="AQ52">
            <v>62.3</v>
          </cell>
          <cell r="AR52">
            <v>4529</v>
          </cell>
          <cell r="AS52">
            <v>285</v>
          </cell>
          <cell r="AT52">
            <v>6.3</v>
          </cell>
          <cell r="AU52">
            <v>134</v>
          </cell>
          <cell r="AV52">
            <v>16</v>
          </cell>
          <cell r="AW52">
            <v>11.9</v>
          </cell>
          <cell r="AX52">
            <v>2140</v>
          </cell>
          <cell r="AY52">
            <v>73</v>
          </cell>
          <cell r="AZ52">
            <v>3.4</v>
          </cell>
          <cell r="BA52">
            <v>1983</v>
          </cell>
          <cell r="BB52">
            <v>1323</v>
          </cell>
          <cell r="BC52">
            <v>66.7</v>
          </cell>
          <cell r="BD52">
            <v>4539</v>
          </cell>
          <cell r="BE52">
            <v>476</v>
          </cell>
          <cell r="BF52">
            <v>10.5</v>
          </cell>
          <cell r="BG52">
            <v>137</v>
          </cell>
          <cell r="BH52">
            <v>21</v>
          </cell>
          <cell r="BI52">
            <v>15.3</v>
          </cell>
          <cell r="BJ52">
            <v>2139</v>
          </cell>
          <cell r="BK52">
            <v>98</v>
          </cell>
          <cell r="BL52">
            <v>4.5999999999999996</v>
          </cell>
          <cell r="BM52">
            <v>1980</v>
          </cell>
          <cell r="BN52">
            <v>1378</v>
          </cell>
          <cell r="BO52">
            <v>69.599999999999994</v>
          </cell>
          <cell r="BP52">
            <v>4538</v>
          </cell>
          <cell r="BQ52">
            <v>629</v>
          </cell>
          <cell r="BR52">
            <v>13.9</v>
          </cell>
          <cell r="BS52">
            <v>137</v>
          </cell>
          <cell r="BT52">
            <v>31</v>
          </cell>
          <cell r="BU52">
            <v>22.6</v>
          </cell>
          <cell r="BV52">
            <v>2138</v>
          </cell>
          <cell r="BW52">
            <v>124</v>
          </cell>
          <cell r="BX52">
            <v>5.8</v>
          </cell>
          <cell r="BY52">
            <v>1978</v>
          </cell>
          <cell r="BZ52">
            <v>1412</v>
          </cell>
          <cell r="CA52">
            <v>71.400000000000006</v>
          </cell>
          <cell r="CB52">
            <v>3045</v>
          </cell>
          <cell r="CC52">
            <v>674</v>
          </cell>
          <cell r="CD52">
            <v>22.1</v>
          </cell>
          <cell r="CE52">
            <v>136</v>
          </cell>
          <cell r="CF52">
            <v>34</v>
          </cell>
          <cell r="CG52">
            <v>25</v>
          </cell>
          <cell r="CH52">
            <v>2135</v>
          </cell>
          <cell r="CI52">
            <v>154</v>
          </cell>
          <cell r="CJ52">
            <v>7.2</v>
          </cell>
          <cell r="CK52">
            <v>1974</v>
          </cell>
          <cell r="CL52">
            <v>1446</v>
          </cell>
          <cell r="CM52">
            <v>73.3</v>
          </cell>
          <cell r="CN52">
            <v>2433</v>
          </cell>
          <cell r="CO52">
            <v>742</v>
          </cell>
          <cell r="CP52">
            <v>30.5</v>
          </cell>
          <cell r="CQ52">
            <v>133</v>
          </cell>
          <cell r="CR52">
            <v>35</v>
          </cell>
          <cell r="CS52">
            <v>26.3</v>
          </cell>
          <cell r="CT52">
            <v>2137</v>
          </cell>
          <cell r="CU52">
            <v>173</v>
          </cell>
          <cell r="CV52">
            <v>8.1</v>
          </cell>
          <cell r="CW52">
            <v>1969</v>
          </cell>
          <cell r="CX52">
            <v>1456</v>
          </cell>
          <cell r="CY52">
            <v>73.900000000000006</v>
          </cell>
          <cell r="CZ52">
            <v>2116</v>
          </cell>
          <cell r="DA52">
            <v>748</v>
          </cell>
          <cell r="DB52">
            <v>35.299999999999997</v>
          </cell>
          <cell r="DC52">
            <v>134</v>
          </cell>
          <cell r="DD52">
            <v>34</v>
          </cell>
          <cell r="DE52">
            <v>25.4</v>
          </cell>
          <cell r="DF52">
            <v>2140</v>
          </cell>
          <cell r="DG52">
            <v>178</v>
          </cell>
          <cell r="DH52">
            <v>8.3000000000000007</v>
          </cell>
          <cell r="DI52">
            <v>1964</v>
          </cell>
          <cell r="DJ52">
            <v>1504</v>
          </cell>
          <cell r="DK52">
            <v>76.599999999999994</v>
          </cell>
          <cell r="DL52">
            <v>2118</v>
          </cell>
          <cell r="DM52">
            <v>799</v>
          </cell>
          <cell r="DN52">
            <v>37.700000000000003</v>
          </cell>
          <cell r="DO52">
            <v>138</v>
          </cell>
          <cell r="DP52">
            <v>36</v>
          </cell>
          <cell r="DQ52">
            <v>26.1</v>
          </cell>
          <cell r="DR52">
            <v>2137</v>
          </cell>
          <cell r="DS52">
            <v>218</v>
          </cell>
          <cell r="DT52">
            <v>10.199999999999999</v>
          </cell>
          <cell r="DU52">
            <v>1965</v>
          </cell>
          <cell r="DV52">
            <v>1556</v>
          </cell>
          <cell r="DW52">
            <v>79.2</v>
          </cell>
          <cell r="DX52">
            <v>2123</v>
          </cell>
          <cell r="DY52">
            <v>856</v>
          </cell>
          <cell r="DZ52">
            <v>40.299999999999997</v>
          </cell>
          <cell r="EA52">
            <v>139</v>
          </cell>
          <cell r="EB52">
            <v>42</v>
          </cell>
          <cell r="EC52">
            <v>30.2</v>
          </cell>
          <cell r="ED52">
            <v>2134</v>
          </cell>
          <cell r="EE52">
            <v>237</v>
          </cell>
          <cell r="EF52">
            <v>11.1</v>
          </cell>
          <cell r="EG52">
            <v>1974</v>
          </cell>
          <cell r="EH52">
            <v>1446</v>
          </cell>
          <cell r="EI52">
            <v>73.3</v>
          </cell>
          <cell r="EJ52">
            <v>2433</v>
          </cell>
          <cell r="EK52">
            <v>742</v>
          </cell>
          <cell r="EL52">
            <v>30.5</v>
          </cell>
          <cell r="EM52">
            <v>133</v>
          </cell>
          <cell r="EN52">
            <v>35</v>
          </cell>
          <cell r="EO52">
            <v>26.3</v>
          </cell>
          <cell r="EP52">
            <v>2137</v>
          </cell>
          <cell r="EQ52">
            <v>173</v>
          </cell>
          <cell r="ER52">
            <v>8.1</v>
          </cell>
          <cell r="ES52">
            <v>1968</v>
          </cell>
          <cell r="ET52">
            <v>1581</v>
          </cell>
          <cell r="EU52">
            <v>80.3</v>
          </cell>
          <cell r="EV52">
            <v>2125</v>
          </cell>
          <cell r="EW52">
            <v>901</v>
          </cell>
          <cell r="EX52">
            <v>42.4</v>
          </cell>
          <cell r="EY52">
            <v>141</v>
          </cell>
          <cell r="EZ52">
            <v>42</v>
          </cell>
          <cell r="FA52">
            <v>29.8</v>
          </cell>
          <cell r="FB52">
            <v>2129</v>
          </cell>
          <cell r="FC52">
            <v>274</v>
          </cell>
          <cell r="FD52">
            <v>12.9</v>
          </cell>
          <cell r="FE52">
            <v>1964</v>
          </cell>
          <cell r="FF52">
            <v>1610</v>
          </cell>
          <cell r="FG52">
            <v>82</v>
          </cell>
          <cell r="FH52">
            <v>2064</v>
          </cell>
          <cell r="FI52">
            <v>952</v>
          </cell>
          <cell r="FJ52">
            <v>46.1</v>
          </cell>
          <cell r="FK52">
            <v>143</v>
          </cell>
          <cell r="FL52">
            <v>44</v>
          </cell>
          <cell r="FM52">
            <v>30.8</v>
          </cell>
          <cell r="FN52">
            <v>2125</v>
          </cell>
          <cell r="FO52">
            <v>307</v>
          </cell>
          <cell r="FP52">
            <v>14.4</v>
          </cell>
          <cell r="FQ52">
            <v>2708</v>
          </cell>
          <cell r="FR52">
            <v>839</v>
          </cell>
          <cell r="FS52">
            <v>30.98227474150665</v>
          </cell>
          <cell r="FT52">
            <v>1960</v>
          </cell>
          <cell r="FU52">
            <v>1607</v>
          </cell>
          <cell r="FV52">
            <v>82</v>
          </cell>
          <cell r="FW52">
            <v>2068</v>
          </cell>
          <cell r="FX52">
            <v>1021</v>
          </cell>
          <cell r="FY52">
            <v>49.4</v>
          </cell>
          <cell r="FZ52">
            <v>137</v>
          </cell>
          <cell r="GA52">
            <v>42</v>
          </cell>
          <cell r="GB52">
            <v>30.7</v>
          </cell>
          <cell r="GC52">
            <v>2122</v>
          </cell>
          <cell r="GD52">
            <v>331</v>
          </cell>
          <cell r="GE52">
            <v>15.6</v>
          </cell>
          <cell r="GF52">
            <v>2707</v>
          </cell>
          <cell r="GG52">
            <v>1079</v>
          </cell>
          <cell r="GH52">
            <v>39.859623199113408</v>
          </cell>
          <cell r="GI52">
            <v>1952</v>
          </cell>
          <cell r="GJ52">
            <v>1605</v>
          </cell>
          <cell r="GK52">
            <v>82.2</v>
          </cell>
          <cell r="GL52">
            <v>2116</v>
          </cell>
          <cell r="GM52">
            <v>1069</v>
          </cell>
          <cell r="GN52">
            <v>50.5</v>
          </cell>
          <cell r="GO52">
            <v>136</v>
          </cell>
          <cell r="GP52">
            <v>40</v>
          </cell>
          <cell r="GQ52">
            <v>29.4</v>
          </cell>
          <cell r="GR52">
            <v>2119</v>
          </cell>
          <cell r="GS52">
            <v>367</v>
          </cell>
          <cell r="GT52">
            <v>17.3</v>
          </cell>
          <cell r="GU52">
            <v>2705</v>
          </cell>
          <cell r="GV52">
            <v>1114</v>
          </cell>
          <cell r="GW52">
            <v>41.182994454713494</v>
          </cell>
          <cell r="GX52">
            <v>1955</v>
          </cell>
          <cell r="GY52">
            <v>1605</v>
          </cell>
          <cell r="GZ52">
            <v>82.1</v>
          </cell>
          <cell r="HA52">
            <v>2117</v>
          </cell>
          <cell r="HB52">
            <v>1082</v>
          </cell>
          <cell r="HC52">
            <v>51.1</v>
          </cell>
          <cell r="HD52">
            <v>138</v>
          </cell>
          <cell r="HE52">
            <v>41</v>
          </cell>
          <cell r="HF52">
            <v>29.7</v>
          </cell>
          <cell r="HG52">
            <v>2118</v>
          </cell>
          <cell r="HH52">
            <v>531</v>
          </cell>
          <cell r="HI52">
            <v>25.1</v>
          </cell>
          <cell r="HJ52">
            <v>2704</v>
          </cell>
          <cell r="HK52">
            <v>1118</v>
          </cell>
          <cell r="HL52">
            <v>41.346153846153847</v>
          </cell>
          <cell r="HM52">
            <v>1953</v>
          </cell>
          <cell r="HN52">
            <v>1605</v>
          </cell>
          <cell r="HO52">
            <v>82.2</v>
          </cell>
          <cell r="HP52">
            <v>2117</v>
          </cell>
          <cell r="HQ52">
            <v>1098</v>
          </cell>
          <cell r="HR52">
            <v>51.9</v>
          </cell>
          <cell r="HS52">
            <v>138</v>
          </cell>
          <cell r="HT52">
            <v>41</v>
          </cell>
          <cell r="HU52">
            <v>29.7</v>
          </cell>
          <cell r="HV52">
            <v>2117</v>
          </cell>
          <cell r="HW52">
            <v>805</v>
          </cell>
          <cell r="HX52">
            <v>38</v>
          </cell>
          <cell r="HY52">
            <v>2703</v>
          </cell>
          <cell r="HZ52">
            <v>1120</v>
          </cell>
          <cell r="IA52">
            <v>41.435442101368849</v>
          </cell>
          <cell r="IB52">
            <v>1951</v>
          </cell>
          <cell r="IC52">
            <v>1604</v>
          </cell>
          <cell r="ID52">
            <v>82.2</v>
          </cell>
          <cell r="IE52">
            <v>2461</v>
          </cell>
          <cell r="IF52">
            <v>1201</v>
          </cell>
          <cell r="IG52">
            <v>48.8</v>
          </cell>
          <cell r="IH52">
            <v>141</v>
          </cell>
          <cell r="II52">
            <v>41</v>
          </cell>
          <cell r="IJ52">
            <v>29.1</v>
          </cell>
          <cell r="IK52">
            <v>2115</v>
          </cell>
          <cell r="IL52">
            <v>900</v>
          </cell>
          <cell r="IM52">
            <v>42.6</v>
          </cell>
          <cell r="IN52">
            <v>2704</v>
          </cell>
          <cell r="IO52">
            <v>1135</v>
          </cell>
          <cell r="IP52">
            <v>41.97485207100592</v>
          </cell>
          <cell r="IQ52">
            <v>1968</v>
          </cell>
          <cell r="IR52">
            <v>1590</v>
          </cell>
          <cell r="IS52">
            <v>80.8</v>
          </cell>
          <cell r="IT52">
            <v>2125</v>
          </cell>
          <cell r="IU52">
            <v>906</v>
          </cell>
          <cell r="IV52">
            <v>42.6</v>
          </cell>
          <cell r="IW52">
            <v>140</v>
          </cell>
          <cell r="IX52">
            <v>41</v>
          </cell>
          <cell r="IY52">
            <v>29.3</v>
          </cell>
          <cell r="IZ52">
            <v>2129</v>
          </cell>
          <cell r="JA52">
            <v>289</v>
          </cell>
          <cell r="JB52">
            <v>13.6</v>
          </cell>
          <cell r="JC52">
            <v>2710</v>
          </cell>
          <cell r="JD52">
            <v>731</v>
          </cell>
          <cell r="JE52">
            <v>26.974169741697416</v>
          </cell>
        </row>
        <row r="53">
          <cell r="B53" t="str">
            <v>B86020</v>
          </cell>
          <cell r="C53" t="str">
            <v>Lofthouse Surgery</v>
          </cell>
          <cell r="D53" t="str">
            <v>LS25/LS26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2188</v>
          </cell>
          <cell r="R53">
            <v>199</v>
          </cell>
          <cell r="S53">
            <v>9.1</v>
          </cell>
          <cell r="T53">
            <v>2491</v>
          </cell>
          <cell r="U53">
            <v>63</v>
          </cell>
          <cell r="V53">
            <v>2.5</v>
          </cell>
          <cell r="W53">
            <v>81</v>
          </cell>
          <cell r="X53">
            <v>0</v>
          </cell>
          <cell r="Y53">
            <v>0</v>
          </cell>
          <cell r="Z53">
            <v>1227</v>
          </cell>
          <cell r="AA53">
            <v>65</v>
          </cell>
          <cell r="AB53">
            <v>5.3</v>
          </cell>
          <cell r="AC53">
            <v>2194</v>
          </cell>
          <cell r="AD53">
            <v>244</v>
          </cell>
          <cell r="AE53">
            <v>11.1</v>
          </cell>
          <cell r="AF53">
            <v>2506</v>
          </cell>
          <cell r="AG53">
            <v>68</v>
          </cell>
          <cell r="AH53">
            <v>2.7</v>
          </cell>
          <cell r="AI53">
            <v>85</v>
          </cell>
          <cell r="AJ53">
            <v>1</v>
          </cell>
          <cell r="AK53">
            <v>1.2</v>
          </cell>
          <cell r="AL53">
            <v>1232</v>
          </cell>
          <cell r="AM53">
            <v>85</v>
          </cell>
          <cell r="AN53">
            <v>6.9</v>
          </cell>
          <cell r="AO53">
            <v>2192</v>
          </cell>
          <cell r="AP53">
            <v>731</v>
          </cell>
          <cell r="AQ53">
            <v>33.299999999999997</v>
          </cell>
          <cell r="AR53">
            <v>2513</v>
          </cell>
          <cell r="AS53">
            <v>323</v>
          </cell>
          <cell r="AT53">
            <v>12.9</v>
          </cell>
          <cell r="AU53">
            <v>87</v>
          </cell>
          <cell r="AV53">
            <v>8</v>
          </cell>
          <cell r="AW53">
            <v>9.1999999999999993</v>
          </cell>
          <cell r="AX53">
            <v>1233</v>
          </cell>
          <cell r="AY53">
            <v>86</v>
          </cell>
          <cell r="AZ53">
            <v>7</v>
          </cell>
          <cell r="BA53">
            <v>2190</v>
          </cell>
          <cell r="BB53">
            <v>957</v>
          </cell>
          <cell r="BC53">
            <v>43.7</v>
          </cell>
          <cell r="BD53">
            <v>2516</v>
          </cell>
          <cell r="BE53">
            <v>380</v>
          </cell>
          <cell r="BF53">
            <v>15.1</v>
          </cell>
          <cell r="BG53">
            <v>88</v>
          </cell>
          <cell r="BH53">
            <v>8</v>
          </cell>
          <cell r="BI53">
            <v>9.1</v>
          </cell>
          <cell r="BJ53">
            <v>1231</v>
          </cell>
          <cell r="BK53">
            <v>128</v>
          </cell>
          <cell r="BL53">
            <v>10.4</v>
          </cell>
          <cell r="BM53">
            <v>2189</v>
          </cell>
          <cell r="BN53">
            <v>1010</v>
          </cell>
          <cell r="BO53">
            <v>46.1</v>
          </cell>
          <cell r="BP53">
            <v>2522</v>
          </cell>
          <cell r="BQ53">
            <v>435</v>
          </cell>
          <cell r="BR53">
            <v>17.2</v>
          </cell>
          <cell r="BS53">
            <v>90</v>
          </cell>
          <cell r="BT53">
            <v>12</v>
          </cell>
          <cell r="BU53">
            <v>13.3</v>
          </cell>
          <cell r="BV53">
            <v>1231</v>
          </cell>
          <cell r="BW53">
            <v>132</v>
          </cell>
          <cell r="BX53">
            <v>10.7</v>
          </cell>
          <cell r="BY53">
            <v>2187</v>
          </cell>
          <cell r="BZ53">
            <v>1503</v>
          </cell>
          <cell r="CA53">
            <v>68.7</v>
          </cell>
          <cell r="CB53">
            <v>1546</v>
          </cell>
          <cell r="CC53">
            <v>589</v>
          </cell>
          <cell r="CD53">
            <v>38.1</v>
          </cell>
          <cell r="CE53">
            <v>89</v>
          </cell>
          <cell r="CF53">
            <v>36</v>
          </cell>
          <cell r="CG53">
            <v>40.4</v>
          </cell>
          <cell r="CH53">
            <v>1233</v>
          </cell>
          <cell r="CI53">
            <v>206</v>
          </cell>
          <cell r="CJ53">
            <v>16.7</v>
          </cell>
          <cell r="CK53">
            <v>2181</v>
          </cell>
          <cell r="CL53">
            <v>1601</v>
          </cell>
          <cell r="CM53">
            <v>73.400000000000006</v>
          </cell>
          <cell r="CN53">
            <v>1423</v>
          </cell>
          <cell r="CO53">
            <v>653</v>
          </cell>
          <cell r="CP53">
            <v>45.9</v>
          </cell>
          <cell r="CQ53">
            <v>93</v>
          </cell>
          <cell r="CR53">
            <v>46</v>
          </cell>
          <cell r="CS53">
            <v>49.5</v>
          </cell>
          <cell r="CT53">
            <v>1232</v>
          </cell>
          <cell r="CU53">
            <v>230</v>
          </cell>
          <cell r="CV53">
            <v>18.7</v>
          </cell>
          <cell r="CW53">
            <v>2176</v>
          </cell>
          <cell r="CX53">
            <v>1678</v>
          </cell>
          <cell r="CY53">
            <v>77.099999999999994</v>
          </cell>
          <cell r="CZ53">
            <v>1262</v>
          </cell>
          <cell r="DA53">
            <v>624</v>
          </cell>
          <cell r="DB53">
            <v>49.4</v>
          </cell>
          <cell r="DC53">
            <v>94</v>
          </cell>
          <cell r="DD53">
            <v>46</v>
          </cell>
          <cell r="DE53">
            <v>48.9</v>
          </cell>
          <cell r="DF53">
            <v>1233</v>
          </cell>
          <cell r="DG53">
            <v>248</v>
          </cell>
          <cell r="DH53">
            <v>20.100000000000001</v>
          </cell>
          <cell r="DI53">
            <v>2173</v>
          </cell>
          <cell r="DJ53">
            <v>1720</v>
          </cell>
          <cell r="DK53">
            <v>79.2</v>
          </cell>
          <cell r="DL53">
            <v>1266</v>
          </cell>
          <cell r="DM53">
            <v>655</v>
          </cell>
          <cell r="DN53">
            <v>51.7</v>
          </cell>
          <cell r="DO53">
            <v>94</v>
          </cell>
          <cell r="DP53">
            <v>52</v>
          </cell>
          <cell r="DQ53">
            <v>55.3</v>
          </cell>
          <cell r="DR53">
            <v>1232</v>
          </cell>
          <cell r="DS53">
            <v>293</v>
          </cell>
          <cell r="DT53">
            <v>23.8</v>
          </cell>
          <cell r="DU53">
            <v>2172</v>
          </cell>
          <cell r="DV53">
            <v>1737</v>
          </cell>
          <cell r="DW53">
            <v>80</v>
          </cell>
          <cell r="DX53">
            <v>1271</v>
          </cell>
          <cell r="DY53">
            <v>662</v>
          </cell>
          <cell r="DZ53">
            <v>52.1</v>
          </cell>
          <cell r="EA53">
            <v>91</v>
          </cell>
          <cell r="EB53">
            <v>53</v>
          </cell>
          <cell r="EC53">
            <v>58.2</v>
          </cell>
          <cell r="ED53">
            <v>1228</v>
          </cell>
          <cell r="EE53">
            <v>316</v>
          </cell>
          <cell r="EF53">
            <v>25.7</v>
          </cell>
          <cell r="EG53">
            <v>2181</v>
          </cell>
          <cell r="EH53">
            <v>1601</v>
          </cell>
          <cell r="EI53">
            <v>73.400000000000006</v>
          </cell>
          <cell r="EJ53">
            <v>1423</v>
          </cell>
          <cell r="EK53">
            <v>653</v>
          </cell>
          <cell r="EL53">
            <v>45.9</v>
          </cell>
          <cell r="EM53">
            <v>93</v>
          </cell>
          <cell r="EN53">
            <v>46</v>
          </cell>
          <cell r="EO53">
            <v>49.5</v>
          </cell>
          <cell r="EP53">
            <v>1232</v>
          </cell>
          <cell r="EQ53">
            <v>230</v>
          </cell>
          <cell r="ER53">
            <v>18.7</v>
          </cell>
          <cell r="ES53">
            <v>2173</v>
          </cell>
          <cell r="ET53">
            <v>1795</v>
          </cell>
          <cell r="EU53">
            <v>82.6</v>
          </cell>
          <cell r="EV53">
            <v>1279</v>
          </cell>
          <cell r="EW53">
            <v>691</v>
          </cell>
          <cell r="EX53">
            <v>54</v>
          </cell>
          <cell r="EY53">
            <v>92</v>
          </cell>
          <cell r="EZ53">
            <v>52</v>
          </cell>
          <cell r="FA53">
            <v>56.5</v>
          </cell>
          <cell r="FB53">
            <v>1229</v>
          </cell>
          <cell r="FC53">
            <v>444</v>
          </cell>
          <cell r="FD53">
            <v>36.1</v>
          </cell>
          <cell r="FE53">
            <v>2172</v>
          </cell>
          <cell r="FF53">
            <v>1805</v>
          </cell>
          <cell r="FG53">
            <v>83.1</v>
          </cell>
          <cell r="FH53">
            <v>1254</v>
          </cell>
          <cell r="FI53">
            <v>700</v>
          </cell>
          <cell r="FJ53">
            <v>55.8</v>
          </cell>
          <cell r="FK53">
            <v>93</v>
          </cell>
          <cell r="FL53">
            <v>52</v>
          </cell>
          <cell r="FM53">
            <v>55.9</v>
          </cell>
          <cell r="FN53">
            <v>1232</v>
          </cell>
          <cell r="FO53">
            <v>618</v>
          </cell>
          <cell r="FP53">
            <v>50.2</v>
          </cell>
          <cell r="FQ53">
            <v>2321</v>
          </cell>
          <cell r="FR53">
            <v>557</v>
          </cell>
          <cell r="FS53">
            <v>23.998276604911677</v>
          </cell>
          <cell r="FT53">
            <v>2171</v>
          </cell>
          <cell r="FU53">
            <v>1809</v>
          </cell>
          <cell r="FV53">
            <v>83.3</v>
          </cell>
          <cell r="FW53">
            <v>1255</v>
          </cell>
          <cell r="FX53">
            <v>723</v>
          </cell>
          <cell r="FY53">
            <v>57.6</v>
          </cell>
          <cell r="FZ53">
            <v>93</v>
          </cell>
          <cell r="GA53">
            <v>56</v>
          </cell>
          <cell r="GB53">
            <v>60.2</v>
          </cell>
          <cell r="GC53">
            <v>1233</v>
          </cell>
          <cell r="GD53">
            <v>823</v>
          </cell>
          <cell r="GE53">
            <v>66.7</v>
          </cell>
          <cell r="GF53">
            <v>2319</v>
          </cell>
          <cell r="GG53">
            <v>781</v>
          </cell>
          <cell r="GH53">
            <v>33.678309616213888</v>
          </cell>
          <cell r="GI53">
            <v>2171</v>
          </cell>
          <cell r="GJ53">
            <v>1819</v>
          </cell>
          <cell r="GK53">
            <v>83.8</v>
          </cell>
          <cell r="GL53">
            <v>1282</v>
          </cell>
          <cell r="GM53">
            <v>759</v>
          </cell>
          <cell r="GN53">
            <v>59.2</v>
          </cell>
          <cell r="GO53">
            <v>93</v>
          </cell>
          <cell r="GP53">
            <v>56</v>
          </cell>
          <cell r="GQ53">
            <v>60.2</v>
          </cell>
          <cell r="GR53">
            <v>1229</v>
          </cell>
          <cell r="GS53">
            <v>851</v>
          </cell>
          <cell r="GT53">
            <v>69.2</v>
          </cell>
          <cell r="GU53">
            <v>2319</v>
          </cell>
          <cell r="GV53">
            <v>1112</v>
          </cell>
          <cell r="GW53">
            <v>47.951703320396724</v>
          </cell>
          <cell r="GX53">
            <v>2171</v>
          </cell>
          <cell r="GY53">
            <v>1819</v>
          </cell>
          <cell r="GZ53">
            <v>83.8</v>
          </cell>
          <cell r="HA53">
            <v>1282</v>
          </cell>
          <cell r="HB53">
            <v>759</v>
          </cell>
          <cell r="HC53">
            <v>59.2</v>
          </cell>
          <cell r="HD53">
            <v>93</v>
          </cell>
          <cell r="HE53">
            <v>56</v>
          </cell>
          <cell r="HF53">
            <v>60.2</v>
          </cell>
          <cell r="HG53">
            <v>1227</v>
          </cell>
          <cell r="HH53">
            <v>860</v>
          </cell>
          <cell r="HI53">
            <v>70.099999999999994</v>
          </cell>
          <cell r="HJ53">
            <v>2321</v>
          </cell>
          <cell r="HK53">
            <v>1112</v>
          </cell>
          <cell r="HL53">
            <v>47.91038345540715</v>
          </cell>
          <cell r="HM53">
            <v>2167</v>
          </cell>
          <cell r="HN53">
            <v>1817</v>
          </cell>
          <cell r="HO53">
            <v>83.8</v>
          </cell>
          <cell r="HP53">
            <v>1287</v>
          </cell>
          <cell r="HQ53">
            <v>762</v>
          </cell>
          <cell r="HR53">
            <v>59.2</v>
          </cell>
          <cell r="HS53">
            <v>96</v>
          </cell>
          <cell r="HT53">
            <v>57</v>
          </cell>
          <cell r="HU53">
            <v>59.4</v>
          </cell>
          <cell r="HV53">
            <v>1228</v>
          </cell>
          <cell r="HW53">
            <v>868</v>
          </cell>
          <cell r="HX53">
            <v>70.7</v>
          </cell>
          <cell r="HY53">
            <v>2321</v>
          </cell>
          <cell r="HZ53">
            <v>1117</v>
          </cell>
          <cell r="IA53">
            <v>48.125807841447653</v>
          </cell>
          <cell r="IB53">
            <v>2161</v>
          </cell>
          <cell r="IC53">
            <v>1813</v>
          </cell>
          <cell r="ID53">
            <v>83.9</v>
          </cell>
          <cell r="IE53">
            <v>1458</v>
          </cell>
          <cell r="IF53">
            <v>831</v>
          </cell>
          <cell r="IG53">
            <v>57</v>
          </cell>
          <cell r="IH53">
            <v>99</v>
          </cell>
          <cell r="II53">
            <v>58</v>
          </cell>
          <cell r="IJ53">
            <v>58.6</v>
          </cell>
          <cell r="IK53">
            <v>1229</v>
          </cell>
          <cell r="IL53">
            <v>876</v>
          </cell>
          <cell r="IM53">
            <v>71.3</v>
          </cell>
          <cell r="IN53">
            <v>2325</v>
          </cell>
          <cell r="IO53">
            <v>1171</v>
          </cell>
          <cell r="IP53">
            <v>50.365591397849464</v>
          </cell>
          <cell r="IQ53">
            <v>2172</v>
          </cell>
          <cell r="IR53">
            <v>1794</v>
          </cell>
          <cell r="IS53">
            <v>82.6</v>
          </cell>
          <cell r="IT53">
            <v>1278</v>
          </cell>
          <cell r="IU53">
            <v>693</v>
          </cell>
          <cell r="IV53">
            <v>54.2</v>
          </cell>
          <cell r="IW53">
            <v>92</v>
          </cell>
          <cell r="IX53">
            <v>52</v>
          </cell>
          <cell r="IY53">
            <v>56.5</v>
          </cell>
          <cell r="IZ53">
            <v>1229</v>
          </cell>
          <cell r="JA53">
            <v>529</v>
          </cell>
          <cell r="JB53">
            <v>43</v>
          </cell>
          <cell r="JC53">
            <v>2321</v>
          </cell>
          <cell r="JD53">
            <v>529</v>
          </cell>
          <cell r="JE53">
            <v>22.79190004308488</v>
          </cell>
        </row>
        <row r="54">
          <cell r="B54" t="str">
            <v>B86015</v>
          </cell>
          <cell r="C54" t="str">
            <v>Manor Park Surgery</v>
          </cell>
          <cell r="D54" t="str">
            <v>West Leeds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2153</v>
          </cell>
          <cell r="R54">
            <v>693</v>
          </cell>
          <cell r="S54">
            <v>32.200000000000003</v>
          </cell>
          <cell r="T54">
            <v>4058</v>
          </cell>
          <cell r="U54">
            <v>24</v>
          </cell>
          <cell r="V54">
            <v>0.6</v>
          </cell>
          <cell r="W54">
            <v>84</v>
          </cell>
          <cell r="X54">
            <v>0</v>
          </cell>
          <cell r="Y54">
            <v>0</v>
          </cell>
          <cell r="Z54">
            <v>1629</v>
          </cell>
          <cell r="AA54">
            <v>2</v>
          </cell>
          <cell r="AB54">
            <v>0.1</v>
          </cell>
          <cell r="AC54">
            <v>2152</v>
          </cell>
          <cell r="AD54">
            <v>817</v>
          </cell>
          <cell r="AE54">
            <v>38</v>
          </cell>
          <cell r="AF54">
            <v>4060</v>
          </cell>
          <cell r="AG54">
            <v>39</v>
          </cell>
          <cell r="AH54">
            <v>1</v>
          </cell>
          <cell r="AI54">
            <v>85</v>
          </cell>
          <cell r="AJ54">
            <v>0</v>
          </cell>
          <cell r="AK54">
            <v>0</v>
          </cell>
          <cell r="AL54">
            <v>1629</v>
          </cell>
          <cell r="AM54">
            <v>3</v>
          </cell>
          <cell r="AN54">
            <v>0.2</v>
          </cell>
          <cell r="AO54">
            <v>2149</v>
          </cell>
          <cell r="AP54">
            <v>909</v>
          </cell>
          <cell r="AQ54">
            <v>42.3</v>
          </cell>
          <cell r="AR54">
            <v>4061</v>
          </cell>
          <cell r="AS54">
            <v>110</v>
          </cell>
          <cell r="AT54">
            <v>2.7</v>
          </cell>
          <cell r="AU54">
            <v>83</v>
          </cell>
          <cell r="AV54">
            <v>0</v>
          </cell>
          <cell r="AW54">
            <v>0</v>
          </cell>
          <cell r="AX54">
            <v>1623</v>
          </cell>
          <cell r="AY54">
            <v>74</v>
          </cell>
          <cell r="AZ54">
            <v>4.5999999999999996</v>
          </cell>
          <cell r="BA54">
            <v>2146</v>
          </cell>
          <cell r="BB54">
            <v>1154</v>
          </cell>
          <cell r="BC54">
            <v>53.8</v>
          </cell>
          <cell r="BD54">
            <v>4070</v>
          </cell>
          <cell r="BE54">
            <v>235</v>
          </cell>
          <cell r="BF54">
            <v>5.8</v>
          </cell>
          <cell r="BG54">
            <v>87</v>
          </cell>
          <cell r="BH54">
            <v>2</v>
          </cell>
          <cell r="BI54">
            <v>2.2999999999999998</v>
          </cell>
          <cell r="BJ54">
            <v>1626</v>
          </cell>
          <cell r="BK54">
            <v>113</v>
          </cell>
          <cell r="BL54">
            <v>6.9</v>
          </cell>
          <cell r="BM54">
            <v>2142</v>
          </cell>
          <cell r="BN54">
            <v>1399</v>
          </cell>
          <cell r="BO54">
            <v>65.3</v>
          </cell>
          <cell r="BP54">
            <v>4074</v>
          </cell>
          <cell r="BQ54">
            <v>279</v>
          </cell>
          <cell r="BR54">
            <v>6.8</v>
          </cell>
          <cell r="BS54">
            <v>87</v>
          </cell>
          <cell r="BT54">
            <v>2</v>
          </cell>
          <cell r="BU54">
            <v>2.2999999999999998</v>
          </cell>
          <cell r="BV54">
            <v>1625</v>
          </cell>
          <cell r="BW54">
            <v>149</v>
          </cell>
          <cell r="BX54">
            <v>9.1999999999999993</v>
          </cell>
          <cell r="BY54">
            <v>2139</v>
          </cell>
          <cell r="BZ54">
            <v>1436</v>
          </cell>
          <cell r="CA54">
            <v>67.099999999999994</v>
          </cell>
          <cell r="CB54">
            <v>2561</v>
          </cell>
          <cell r="CC54">
            <v>398</v>
          </cell>
          <cell r="CD54">
            <v>15.5</v>
          </cell>
          <cell r="CE54">
            <v>91</v>
          </cell>
          <cell r="CF54">
            <v>13</v>
          </cell>
          <cell r="CG54">
            <v>14.3</v>
          </cell>
          <cell r="CH54">
            <v>1625</v>
          </cell>
          <cell r="CI54">
            <v>176</v>
          </cell>
          <cell r="CJ54">
            <v>10.8</v>
          </cell>
          <cell r="CK54">
            <v>2139</v>
          </cell>
          <cell r="CL54">
            <v>1457</v>
          </cell>
          <cell r="CM54">
            <v>68.099999999999994</v>
          </cell>
          <cell r="CN54">
            <v>2348</v>
          </cell>
          <cell r="CO54">
            <v>408</v>
          </cell>
          <cell r="CP54">
            <v>17.399999999999999</v>
          </cell>
          <cell r="CQ54">
            <v>92</v>
          </cell>
          <cell r="CR54">
            <v>14</v>
          </cell>
          <cell r="CS54">
            <v>15.2</v>
          </cell>
          <cell r="CT54">
            <v>1623</v>
          </cell>
          <cell r="CU54">
            <v>237</v>
          </cell>
          <cell r="CV54">
            <v>14.6</v>
          </cell>
          <cell r="CW54">
            <v>2133</v>
          </cell>
          <cell r="CX54">
            <v>1483</v>
          </cell>
          <cell r="CY54">
            <v>69.5</v>
          </cell>
          <cell r="CZ54">
            <v>2063</v>
          </cell>
          <cell r="DA54">
            <v>498</v>
          </cell>
          <cell r="DB54">
            <v>24.1</v>
          </cell>
          <cell r="DC54">
            <v>91</v>
          </cell>
          <cell r="DD54">
            <v>22</v>
          </cell>
          <cell r="DE54">
            <v>24.2</v>
          </cell>
          <cell r="DF54">
            <v>1623</v>
          </cell>
          <cell r="DG54">
            <v>275</v>
          </cell>
          <cell r="DH54">
            <v>16.899999999999999</v>
          </cell>
          <cell r="DI54">
            <v>2131</v>
          </cell>
          <cell r="DJ54">
            <v>1497</v>
          </cell>
          <cell r="DK54">
            <v>70.2</v>
          </cell>
          <cell r="DL54">
            <v>2069</v>
          </cell>
          <cell r="DM54">
            <v>508</v>
          </cell>
          <cell r="DN54">
            <v>24.6</v>
          </cell>
          <cell r="DO54">
            <v>90</v>
          </cell>
          <cell r="DP54">
            <v>22</v>
          </cell>
          <cell r="DQ54">
            <v>24.4</v>
          </cell>
          <cell r="DR54">
            <v>1624</v>
          </cell>
          <cell r="DS54">
            <v>277</v>
          </cell>
          <cell r="DT54">
            <v>17.100000000000001</v>
          </cell>
          <cell r="DU54">
            <v>2126</v>
          </cell>
          <cell r="DV54">
            <v>1515</v>
          </cell>
          <cell r="DW54">
            <v>71.3</v>
          </cell>
          <cell r="DX54">
            <v>2071</v>
          </cell>
          <cell r="DY54">
            <v>633</v>
          </cell>
          <cell r="DZ54">
            <v>30.6</v>
          </cell>
          <cell r="EA54">
            <v>95</v>
          </cell>
          <cell r="EB54">
            <v>26</v>
          </cell>
          <cell r="EC54">
            <v>27.4</v>
          </cell>
          <cell r="ED54">
            <v>1624</v>
          </cell>
          <cell r="EE54">
            <v>283</v>
          </cell>
          <cell r="EF54">
            <v>17.399999999999999</v>
          </cell>
          <cell r="EG54">
            <v>2139</v>
          </cell>
          <cell r="EH54">
            <v>1457</v>
          </cell>
          <cell r="EI54">
            <v>68.099999999999994</v>
          </cell>
          <cell r="EJ54">
            <v>2348</v>
          </cell>
          <cell r="EK54">
            <v>408</v>
          </cell>
          <cell r="EL54">
            <v>17.399999999999999</v>
          </cell>
          <cell r="EM54">
            <v>92</v>
          </cell>
          <cell r="EN54">
            <v>14</v>
          </cell>
          <cell r="EO54">
            <v>15.2</v>
          </cell>
          <cell r="EP54">
            <v>1623</v>
          </cell>
          <cell r="EQ54">
            <v>237</v>
          </cell>
          <cell r="ER54">
            <v>14.6</v>
          </cell>
          <cell r="ES54">
            <v>2126</v>
          </cell>
          <cell r="ET54">
            <v>1572</v>
          </cell>
          <cell r="EU54">
            <v>73.900000000000006</v>
          </cell>
          <cell r="EV54">
            <v>2077</v>
          </cell>
          <cell r="EW54">
            <v>692</v>
          </cell>
          <cell r="EX54">
            <v>33.299999999999997</v>
          </cell>
          <cell r="EY54">
            <v>97</v>
          </cell>
          <cell r="EZ54">
            <v>28</v>
          </cell>
          <cell r="FA54">
            <v>28.9</v>
          </cell>
          <cell r="FB54">
            <v>1628</v>
          </cell>
          <cell r="FC54">
            <v>377</v>
          </cell>
          <cell r="FD54">
            <v>23.2</v>
          </cell>
          <cell r="FE54">
            <v>2124</v>
          </cell>
          <cell r="FF54">
            <v>1596</v>
          </cell>
          <cell r="FG54">
            <v>75.099999999999994</v>
          </cell>
          <cell r="FH54">
            <v>1899</v>
          </cell>
          <cell r="FI54">
            <v>741</v>
          </cell>
          <cell r="FJ54">
            <v>39</v>
          </cell>
          <cell r="FK54">
            <v>110</v>
          </cell>
          <cell r="FL54">
            <v>28</v>
          </cell>
          <cell r="FM54">
            <v>25.5</v>
          </cell>
          <cell r="FN54">
            <v>1626</v>
          </cell>
          <cell r="FO54">
            <v>589</v>
          </cell>
          <cell r="FP54">
            <v>36.200000000000003</v>
          </cell>
          <cell r="FQ54">
            <v>2776</v>
          </cell>
          <cell r="FR54">
            <v>641</v>
          </cell>
          <cell r="FS54">
            <v>23.09077809798271</v>
          </cell>
          <cell r="FT54">
            <v>2121</v>
          </cell>
          <cell r="FU54">
            <v>1623</v>
          </cell>
          <cell r="FV54">
            <v>76.5</v>
          </cell>
          <cell r="FW54">
            <v>1902</v>
          </cell>
          <cell r="FX54">
            <v>908</v>
          </cell>
          <cell r="FY54">
            <v>47.7</v>
          </cell>
          <cell r="FZ54">
            <v>114</v>
          </cell>
          <cell r="GA54">
            <v>34</v>
          </cell>
          <cell r="GB54">
            <v>29.8</v>
          </cell>
          <cell r="GC54">
            <v>1627</v>
          </cell>
          <cell r="GD54">
            <v>617</v>
          </cell>
          <cell r="GE54">
            <v>37.9</v>
          </cell>
          <cell r="GF54">
            <v>2777</v>
          </cell>
          <cell r="GG54">
            <v>923</v>
          </cell>
          <cell r="GH54">
            <v>33.237306445804826</v>
          </cell>
          <cell r="GI54">
            <v>2117</v>
          </cell>
          <cell r="GJ54">
            <v>1644</v>
          </cell>
          <cell r="GK54">
            <v>77.7</v>
          </cell>
          <cell r="GL54">
            <v>2079</v>
          </cell>
          <cell r="GM54">
            <v>1021</v>
          </cell>
          <cell r="GN54">
            <v>49.1</v>
          </cell>
          <cell r="GO54">
            <v>108</v>
          </cell>
          <cell r="GP54">
            <v>39</v>
          </cell>
          <cell r="GQ54">
            <v>36.1</v>
          </cell>
          <cell r="GR54">
            <v>1628</v>
          </cell>
          <cell r="GS54">
            <v>694</v>
          </cell>
          <cell r="GT54">
            <v>42.6</v>
          </cell>
          <cell r="GU54">
            <v>2775</v>
          </cell>
          <cell r="GV54">
            <v>1059</v>
          </cell>
          <cell r="GW54">
            <v>38.162162162162161</v>
          </cell>
          <cell r="GX54">
            <v>2113</v>
          </cell>
          <cell r="GY54">
            <v>1642</v>
          </cell>
          <cell r="GZ54">
            <v>77.7</v>
          </cell>
          <cell r="HA54">
            <v>2080</v>
          </cell>
          <cell r="HB54">
            <v>1025</v>
          </cell>
          <cell r="HC54">
            <v>49.3</v>
          </cell>
          <cell r="HD54">
            <v>112</v>
          </cell>
          <cell r="HE54">
            <v>44</v>
          </cell>
          <cell r="HF54">
            <v>39.299999999999997</v>
          </cell>
          <cell r="HG54">
            <v>1628</v>
          </cell>
          <cell r="HH54">
            <v>715</v>
          </cell>
          <cell r="HI54">
            <v>43.9</v>
          </cell>
          <cell r="HJ54">
            <v>2774</v>
          </cell>
          <cell r="HK54">
            <v>1069</v>
          </cell>
          <cell r="HL54">
            <v>38.536409516943046</v>
          </cell>
          <cell r="HM54">
            <v>2112</v>
          </cell>
          <cell r="HN54">
            <v>1646</v>
          </cell>
          <cell r="HO54">
            <v>77.900000000000006</v>
          </cell>
          <cell r="HP54">
            <v>2079</v>
          </cell>
          <cell r="HQ54">
            <v>1024</v>
          </cell>
          <cell r="HR54">
            <v>49.3</v>
          </cell>
          <cell r="HS54">
            <v>114</v>
          </cell>
          <cell r="HT54">
            <v>45</v>
          </cell>
          <cell r="HU54">
            <v>39.5</v>
          </cell>
          <cell r="HV54">
            <v>1628</v>
          </cell>
          <cell r="HW54">
            <v>721</v>
          </cell>
          <cell r="HX54">
            <v>44.3</v>
          </cell>
          <cell r="HY54">
            <v>2773</v>
          </cell>
          <cell r="HZ54">
            <v>1080</v>
          </cell>
          <cell r="IA54">
            <v>38.946988820771729</v>
          </cell>
          <cell r="IB54">
            <v>2106</v>
          </cell>
          <cell r="IC54">
            <v>1641</v>
          </cell>
          <cell r="ID54">
            <v>77.900000000000006</v>
          </cell>
          <cell r="IE54">
            <v>2372</v>
          </cell>
          <cell r="IF54">
            <v>1120</v>
          </cell>
          <cell r="IG54">
            <v>47.2</v>
          </cell>
          <cell r="IH54">
            <v>115</v>
          </cell>
          <cell r="II54">
            <v>47</v>
          </cell>
          <cell r="IJ54">
            <v>40.9</v>
          </cell>
          <cell r="IK54">
            <v>1628</v>
          </cell>
          <cell r="IL54">
            <v>765</v>
          </cell>
          <cell r="IM54">
            <v>47</v>
          </cell>
          <cell r="IN54">
            <v>2771</v>
          </cell>
          <cell r="IO54">
            <v>1114</v>
          </cell>
          <cell r="IP54">
            <v>40.202093107181526</v>
          </cell>
          <cell r="IQ54">
            <v>2125</v>
          </cell>
          <cell r="IR54">
            <v>1586</v>
          </cell>
          <cell r="IS54">
            <v>74.599999999999994</v>
          </cell>
          <cell r="IT54">
            <v>2076</v>
          </cell>
          <cell r="IU54">
            <v>720</v>
          </cell>
          <cell r="IV54">
            <v>34.700000000000003</v>
          </cell>
          <cell r="IW54">
            <v>99</v>
          </cell>
          <cell r="IX54">
            <v>28</v>
          </cell>
          <cell r="IY54">
            <v>28.3</v>
          </cell>
          <cell r="IZ54">
            <v>1628</v>
          </cell>
          <cell r="JA54">
            <v>436</v>
          </cell>
          <cell r="JB54">
            <v>26.8</v>
          </cell>
          <cell r="JC54">
            <v>2777</v>
          </cell>
          <cell r="JD54">
            <v>578</v>
          </cell>
          <cell r="JE54">
            <v>20.813827871804104</v>
          </cell>
        </row>
        <row r="55">
          <cell r="B55" t="str">
            <v>B86009</v>
          </cell>
          <cell r="C55" t="str">
            <v>Manston Surgery</v>
          </cell>
          <cell r="D55" t="str">
            <v>Crossgates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1929</v>
          </cell>
          <cell r="R55">
            <v>98</v>
          </cell>
          <cell r="S55">
            <v>5.0999999999999996</v>
          </cell>
          <cell r="T55">
            <v>2303</v>
          </cell>
          <cell r="U55">
            <v>19</v>
          </cell>
          <cell r="V55">
            <v>0.8</v>
          </cell>
          <cell r="W55">
            <v>60</v>
          </cell>
          <cell r="X55">
            <v>0</v>
          </cell>
          <cell r="Y55">
            <v>0</v>
          </cell>
          <cell r="Z55">
            <v>788</v>
          </cell>
          <cell r="AA55">
            <v>8</v>
          </cell>
          <cell r="AB55">
            <v>1</v>
          </cell>
          <cell r="AC55">
            <v>1927</v>
          </cell>
          <cell r="AD55">
            <v>174</v>
          </cell>
          <cell r="AE55">
            <v>9</v>
          </cell>
          <cell r="AF55">
            <v>2302</v>
          </cell>
          <cell r="AG55">
            <v>20</v>
          </cell>
          <cell r="AH55">
            <v>0.9</v>
          </cell>
          <cell r="AI55">
            <v>68</v>
          </cell>
          <cell r="AJ55">
            <v>1</v>
          </cell>
          <cell r="AK55">
            <v>1.5</v>
          </cell>
          <cell r="AL55">
            <v>788</v>
          </cell>
          <cell r="AM55">
            <v>9</v>
          </cell>
          <cell r="AN55">
            <v>1.1000000000000001</v>
          </cell>
          <cell r="AO55">
            <v>1931</v>
          </cell>
          <cell r="AP55">
            <v>554</v>
          </cell>
          <cell r="AQ55">
            <v>28.7</v>
          </cell>
          <cell r="AR55">
            <v>2301</v>
          </cell>
          <cell r="AS55">
            <v>62</v>
          </cell>
          <cell r="AT55">
            <v>2.7</v>
          </cell>
          <cell r="AU55">
            <v>67</v>
          </cell>
          <cell r="AV55">
            <v>3</v>
          </cell>
          <cell r="AW55">
            <v>4.5</v>
          </cell>
          <cell r="AX55">
            <v>790</v>
          </cell>
          <cell r="AY55">
            <v>10</v>
          </cell>
          <cell r="AZ55">
            <v>1.3</v>
          </cell>
          <cell r="BA55">
            <v>1927</v>
          </cell>
          <cell r="BB55">
            <v>708</v>
          </cell>
          <cell r="BC55">
            <v>36.700000000000003</v>
          </cell>
          <cell r="BD55">
            <v>2303</v>
          </cell>
          <cell r="BE55">
            <v>134</v>
          </cell>
          <cell r="BF55">
            <v>5.8</v>
          </cell>
          <cell r="BG55">
            <v>69</v>
          </cell>
          <cell r="BH55">
            <v>8</v>
          </cell>
          <cell r="BI55">
            <v>11.6</v>
          </cell>
          <cell r="BJ55">
            <v>790</v>
          </cell>
          <cell r="BK55">
            <v>13</v>
          </cell>
          <cell r="BL55">
            <v>1.6</v>
          </cell>
          <cell r="BM55">
            <v>1925</v>
          </cell>
          <cell r="BN55">
            <v>1059</v>
          </cell>
          <cell r="BO55">
            <v>55</v>
          </cell>
          <cell r="BP55">
            <v>2304</v>
          </cell>
          <cell r="BQ55">
            <v>268</v>
          </cell>
          <cell r="BR55">
            <v>11.6</v>
          </cell>
          <cell r="BS55">
            <v>73</v>
          </cell>
          <cell r="BT55">
            <v>19</v>
          </cell>
          <cell r="BU55">
            <v>26</v>
          </cell>
          <cell r="BV55">
            <v>789</v>
          </cell>
          <cell r="BW55">
            <v>32</v>
          </cell>
          <cell r="BX55">
            <v>4.0999999999999996</v>
          </cell>
          <cell r="BY55">
            <v>1924</v>
          </cell>
          <cell r="BZ55">
            <v>1230</v>
          </cell>
          <cell r="CA55">
            <v>63.9</v>
          </cell>
          <cell r="CB55">
            <v>1130</v>
          </cell>
          <cell r="CC55">
            <v>254</v>
          </cell>
          <cell r="CD55">
            <v>22.5</v>
          </cell>
          <cell r="CE55">
            <v>71</v>
          </cell>
          <cell r="CF55">
            <v>22</v>
          </cell>
          <cell r="CG55">
            <v>31</v>
          </cell>
          <cell r="CH55">
            <v>789</v>
          </cell>
          <cell r="CI55">
            <v>50</v>
          </cell>
          <cell r="CJ55">
            <v>6.3</v>
          </cell>
          <cell r="CK55">
            <v>1922</v>
          </cell>
          <cell r="CL55">
            <v>1265</v>
          </cell>
          <cell r="CM55">
            <v>65.8</v>
          </cell>
          <cell r="CN55">
            <v>1037</v>
          </cell>
          <cell r="CO55">
            <v>275</v>
          </cell>
          <cell r="CP55">
            <v>26.5</v>
          </cell>
          <cell r="CQ55">
            <v>69</v>
          </cell>
          <cell r="CR55">
            <v>25</v>
          </cell>
          <cell r="CS55">
            <v>36.200000000000003</v>
          </cell>
          <cell r="CT55">
            <v>791</v>
          </cell>
          <cell r="CU55">
            <v>61</v>
          </cell>
          <cell r="CV55">
            <v>7.7</v>
          </cell>
          <cell r="CW55">
            <v>1919</v>
          </cell>
          <cell r="CX55">
            <v>1447</v>
          </cell>
          <cell r="CY55">
            <v>75.400000000000006</v>
          </cell>
          <cell r="CZ55">
            <v>945</v>
          </cell>
          <cell r="DA55">
            <v>385</v>
          </cell>
          <cell r="DB55">
            <v>40.700000000000003</v>
          </cell>
          <cell r="DC55">
            <v>73</v>
          </cell>
          <cell r="DD55">
            <v>30</v>
          </cell>
          <cell r="DE55">
            <v>41.1</v>
          </cell>
          <cell r="DF55">
            <v>791</v>
          </cell>
          <cell r="DG55">
            <v>103</v>
          </cell>
          <cell r="DH55">
            <v>13</v>
          </cell>
          <cell r="DI55">
            <v>1919</v>
          </cell>
          <cell r="DJ55">
            <v>1495</v>
          </cell>
          <cell r="DK55">
            <v>77.900000000000006</v>
          </cell>
          <cell r="DL55">
            <v>953</v>
          </cell>
          <cell r="DM55">
            <v>407</v>
          </cell>
          <cell r="DN55">
            <v>42.7</v>
          </cell>
          <cell r="DO55">
            <v>76</v>
          </cell>
          <cell r="DP55">
            <v>32</v>
          </cell>
          <cell r="DQ55">
            <v>42.1</v>
          </cell>
          <cell r="DR55">
            <v>792</v>
          </cell>
          <cell r="DS55">
            <v>122</v>
          </cell>
          <cell r="DT55">
            <v>15.4</v>
          </cell>
          <cell r="DU55">
            <v>1917</v>
          </cell>
          <cell r="DV55">
            <v>1566</v>
          </cell>
          <cell r="DW55">
            <v>81.7</v>
          </cell>
          <cell r="DX55">
            <v>953</v>
          </cell>
          <cell r="DY55">
            <v>430</v>
          </cell>
          <cell r="DZ55">
            <v>45.1</v>
          </cell>
          <cell r="EA55">
            <v>79</v>
          </cell>
          <cell r="EB55">
            <v>37</v>
          </cell>
          <cell r="EC55">
            <v>46.8</v>
          </cell>
          <cell r="ED55">
            <v>789</v>
          </cell>
          <cell r="EE55">
            <v>162</v>
          </cell>
          <cell r="EF55">
            <v>20.5</v>
          </cell>
          <cell r="EG55">
            <v>1922</v>
          </cell>
          <cell r="EH55">
            <v>1265</v>
          </cell>
          <cell r="EI55">
            <v>65.8</v>
          </cell>
          <cell r="EJ55">
            <v>1037</v>
          </cell>
          <cell r="EK55">
            <v>275</v>
          </cell>
          <cell r="EL55">
            <v>26.5</v>
          </cell>
          <cell r="EM55">
            <v>69</v>
          </cell>
          <cell r="EN55">
            <v>25</v>
          </cell>
          <cell r="EO55">
            <v>36.200000000000003</v>
          </cell>
          <cell r="EP55">
            <v>791</v>
          </cell>
          <cell r="EQ55">
            <v>61</v>
          </cell>
          <cell r="ER55">
            <v>7.7</v>
          </cell>
          <cell r="ES55">
            <v>1912</v>
          </cell>
          <cell r="ET55">
            <v>1637</v>
          </cell>
          <cell r="EU55">
            <v>85.6</v>
          </cell>
          <cell r="EV55">
            <v>957</v>
          </cell>
          <cell r="EW55">
            <v>494</v>
          </cell>
          <cell r="EX55">
            <v>51.6</v>
          </cell>
          <cell r="EY55">
            <v>82</v>
          </cell>
          <cell r="EZ55">
            <v>41</v>
          </cell>
          <cell r="FA55">
            <v>50</v>
          </cell>
          <cell r="FB55">
            <v>787</v>
          </cell>
          <cell r="FC55">
            <v>210</v>
          </cell>
          <cell r="FD55">
            <v>26.7</v>
          </cell>
          <cell r="FE55">
            <v>1909</v>
          </cell>
          <cell r="FF55">
            <v>1670</v>
          </cell>
          <cell r="FG55">
            <v>87.5</v>
          </cell>
          <cell r="FH55">
            <v>903</v>
          </cell>
          <cell r="FI55">
            <v>529</v>
          </cell>
          <cell r="FJ55">
            <v>58.6</v>
          </cell>
          <cell r="FK55">
            <v>84</v>
          </cell>
          <cell r="FL55">
            <v>49</v>
          </cell>
          <cell r="FM55">
            <v>58.3</v>
          </cell>
          <cell r="FN55">
            <v>783</v>
          </cell>
          <cell r="FO55">
            <v>311</v>
          </cell>
          <cell r="FP55">
            <v>39.700000000000003</v>
          </cell>
          <cell r="FQ55">
            <v>1552</v>
          </cell>
          <cell r="FR55">
            <v>467</v>
          </cell>
          <cell r="FS55">
            <v>30.090206185567009</v>
          </cell>
          <cell r="FT55">
            <v>1901</v>
          </cell>
          <cell r="FU55">
            <v>1689</v>
          </cell>
          <cell r="FV55">
            <v>88.8</v>
          </cell>
          <cell r="FW55">
            <v>905</v>
          </cell>
          <cell r="FX55">
            <v>590</v>
          </cell>
          <cell r="FY55">
            <v>65.2</v>
          </cell>
          <cell r="FZ55">
            <v>84</v>
          </cell>
          <cell r="GA55">
            <v>52</v>
          </cell>
          <cell r="GB55">
            <v>61.9</v>
          </cell>
          <cell r="GC55">
            <v>785</v>
          </cell>
          <cell r="GD55">
            <v>453</v>
          </cell>
          <cell r="GE55">
            <v>57.7</v>
          </cell>
          <cell r="GF55">
            <v>1552</v>
          </cell>
          <cell r="GG55">
            <v>787</v>
          </cell>
          <cell r="GH55">
            <v>50.708762886597938</v>
          </cell>
          <cell r="GI55">
            <v>1902</v>
          </cell>
          <cell r="GJ55">
            <v>1691</v>
          </cell>
          <cell r="GK55">
            <v>88.9</v>
          </cell>
          <cell r="GL55">
            <v>957</v>
          </cell>
          <cell r="GM55">
            <v>629</v>
          </cell>
          <cell r="GN55">
            <v>65.7</v>
          </cell>
          <cell r="GO55">
            <v>84</v>
          </cell>
          <cell r="GP55">
            <v>54</v>
          </cell>
          <cell r="GQ55">
            <v>64.3</v>
          </cell>
          <cell r="GR55">
            <v>784</v>
          </cell>
          <cell r="GS55">
            <v>494</v>
          </cell>
          <cell r="GT55">
            <v>63</v>
          </cell>
          <cell r="GU55">
            <v>1550</v>
          </cell>
          <cell r="GV55">
            <v>811</v>
          </cell>
          <cell r="GW55">
            <v>52.322580645161288</v>
          </cell>
          <cell r="GX55">
            <v>1902</v>
          </cell>
          <cell r="GY55">
            <v>1691</v>
          </cell>
          <cell r="GZ55">
            <v>88.9</v>
          </cell>
          <cell r="HA55">
            <v>959</v>
          </cell>
          <cell r="HB55">
            <v>630</v>
          </cell>
          <cell r="HC55">
            <v>65.7</v>
          </cell>
          <cell r="HD55">
            <v>85</v>
          </cell>
          <cell r="HE55">
            <v>57</v>
          </cell>
          <cell r="HF55">
            <v>67.099999999999994</v>
          </cell>
          <cell r="HG55">
            <v>784</v>
          </cell>
          <cell r="HH55">
            <v>526</v>
          </cell>
          <cell r="HI55">
            <v>67.099999999999994</v>
          </cell>
          <cell r="HJ55">
            <v>1550</v>
          </cell>
          <cell r="HK55">
            <v>815</v>
          </cell>
          <cell r="HL55">
            <v>52.58064516129032</v>
          </cell>
          <cell r="HM55">
            <v>1902</v>
          </cell>
          <cell r="HN55">
            <v>1691</v>
          </cell>
          <cell r="HO55">
            <v>88.9</v>
          </cell>
          <cell r="HP55">
            <v>962</v>
          </cell>
          <cell r="HQ55">
            <v>633</v>
          </cell>
          <cell r="HR55">
            <v>65.8</v>
          </cell>
          <cell r="HS55">
            <v>85</v>
          </cell>
          <cell r="HT55">
            <v>58</v>
          </cell>
          <cell r="HU55">
            <v>68.2</v>
          </cell>
          <cell r="HV55">
            <v>783</v>
          </cell>
          <cell r="HW55">
            <v>528</v>
          </cell>
          <cell r="HX55">
            <v>67.400000000000006</v>
          </cell>
          <cell r="HY55">
            <v>1550</v>
          </cell>
          <cell r="HZ55">
            <v>833</v>
          </cell>
          <cell r="IA55">
            <v>53.741935483870975</v>
          </cell>
          <cell r="IB55">
            <v>1893</v>
          </cell>
          <cell r="IC55">
            <v>1686</v>
          </cell>
          <cell r="ID55">
            <v>89.1</v>
          </cell>
          <cell r="IE55">
            <v>1053</v>
          </cell>
          <cell r="IF55">
            <v>670</v>
          </cell>
          <cell r="IG55">
            <v>63.6</v>
          </cell>
          <cell r="IH55">
            <v>88</v>
          </cell>
          <cell r="II55">
            <v>59</v>
          </cell>
          <cell r="IJ55">
            <v>67</v>
          </cell>
          <cell r="IK55">
            <v>785</v>
          </cell>
          <cell r="IL55">
            <v>542</v>
          </cell>
          <cell r="IM55">
            <v>69</v>
          </cell>
          <cell r="IN55">
            <v>1548</v>
          </cell>
          <cell r="IO55">
            <v>875</v>
          </cell>
          <cell r="IP55">
            <v>56.524547803617573</v>
          </cell>
          <cell r="IQ55">
            <v>1911</v>
          </cell>
          <cell r="IR55">
            <v>1648</v>
          </cell>
          <cell r="IS55">
            <v>86.2</v>
          </cell>
          <cell r="IT55">
            <v>957</v>
          </cell>
          <cell r="IU55">
            <v>506</v>
          </cell>
          <cell r="IV55">
            <v>52.9</v>
          </cell>
          <cell r="IW55">
            <v>81</v>
          </cell>
          <cell r="IX55">
            <v>41</v>
          </cell>
          <cell r="IY55">
            <v>50.6</v>
          </cell>
          <cell r="IZ55">
            <v>787</v>
          </cell>
          <cell r="JA55">
            <v>233</v>
          </cell>
          <cell r="JB55">
            <v>29.6</v>
          </cell>
          <cell r="JC55">
            <v>1549</v>
          </cell>
          <cell r="JD55">
            <v>405</v>
          </cell>
          <cell r="JE55">
            <v>26.145900581020015</v>
          </cell>
        </row>
        <row r="56">
          <cell r="B56" t="str">
            <v>B86059</v>
          </cell>
          <cell r="C56" t="str">
            <v>Meanwood Group Practice</v>
          </cell>
          <cell r="D56" t="str">
            <v>Central North Leeds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1560</v>
          </cell>
          <cell r="AA56">
            <v>1</v>
          </cell>
          <cell r="AB56">
            <v>0.1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1557</v>
          </cell>
          <cell r="AM56">
            <v>14</v>
          </cell>
          <cell r="AN56">
            <v>0.9</v>
          </cell>
          <cell r="AO56">
            <v>1941</v>
          </cell>
          <cell r="AP56">
            <v>788</v>
          </cell>
          <cell r="AQ56">
            <v>40.6</v>
          </cell>
          <cell r="AR56">
            <v>1997</v>
          </cell>
          <cell r="AS56">
            <v>48</v>
          </cell>
          <cell r="AT56">
            <v>2.4</v>
          </cell>
          <cell r="AU56">
            <v>243</v>
          </cell>
          <cell r="AV56">
            <v>4</v>
          </cell>
          <cell r="AW56">
            <v>1.6</v>
          </cell>
          <cell r="AX56">
            <v>1554</v>
          </cell>
          <cell r="AY56">
            <v>55</v>
          </cell>
          <cell r="AZ56">
            <v>3.5</v>
          </cell>
          <cell r="BA56">
            <v>1941</v>
          </cell>
          <cell r="BB56">
            <v>1101</v>
          </cell>
          <cell r="BC56">
            <v>56.7</v>
          </cell>
          <cell r="BD56">
            <v>1999</v>
          </cell>
          <cell r="BE56">
            <v>290</v>
          </cell>
          <cell r="BF56">
            <v>14.5</v>
          </cell>
          <cell r="BG56">
            <v>247</v>
          </cell>
          <cell r="BH56">
            <v>20</v>
          </cell>
          <cell r="BI56">
            <v>8.1</v>
          </cell>
          <cell r="BJ56">
            <v>1552</v>
          </cell>
          <cell r="BK56">
            <v>67</v>
          </cell>
          <cell r="BL56">
            <v>4.3</v>
          </cell>
          <cell r="BM56">
            <v>1941</v>
          </cell>
          <cell r="BN56">
            <v>1347</v>
          </cell>
          <cell r="BO56">
            <v>69.400000000000006</v>
          </cell>
          <cell r="BP56">
            <v>2004</v>
          </cell>
          <cell r="BQ56">
            <v>407</v>
          </cell>
          <cell r="BR56">
            <v>20.3</v>
          </cell>
          <cell r="BS56">
            <v>253</v>
          </cell>
          <cell r="BT56">
            <v>36</v>
          </cell>
          <cell r="BU56">
            <v>14.2</v>
          </cell>
          <cell r="BV56">
            <v>1552</v>
          </cell>
          <cell r="BW56">
            <v>104</v>
          </cell>
          <cell r="BX56">
            <v>6.7</v>
          </cell>
          <cell r="BY56">
            <v>1999</v>
          </cell>
          <cell r="BZ56">
            <v>1445</v>
          </cell>
          <cell r="CA56">
            <v>72.3</v>
          </cell>
          <cell r="CB56">
            <v>2009</v>
          </cell>
          <cell r="CC56">
            <v>469</v>
          </cell>
          <cell r="CD56">
            <v>23.3</v>
          </cell>
          <cell r="CE56">
            <v>256</v>
          </cell>
          <cell r="CF56">
            <v>45</v>
          </cell>
          <cell r="CG56">
            <v>17.600000000000001</v>
          </cell>
          <cell r="CH56">
            <v>1551</v>
          </cell>
          <cell r="CI56">
            <v>166</v>
          </cell>
          <cell r="CJ56">
            <v>10.7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1991</v>
          </cell>
          <cell r="CX56">
            <v>1508</v>
          </cell>
          <cell r="CY56">
            <v>75.7</v>
          </cell>
          <cell r="CZ56">
            <v>2021</v>
          </cell>
          <cell r="DA56">
            <v>665</v>
          </cell>
          <cell r="DB56">
            <v>32.9</v>
          </cell>
          <cell r="DC56">
            <v>274</v>
          </cell>
          <cell r="DD56">
            <v>78</v>
          </cell>
          <cell r="DE56">
            <v>28.5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1559</v>
          </cell>
          <cell r="DS56">
            <v>276</v>
          </cell>
          <cell r="DT56">
            <v>17.7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1984</v>
          </cell>
          <cell r="ET56">
            <v>1625</v>
          </cell>
          <cell r="EU56">
            <v>81.900000000000006</v>
          </cell>
          <cell r="EV56">
            <v>2133</v>
          </cell>
          <cell r="EW56">
            <v>1084</v>
          </cell>
          <cell r="EX56">
            <v>50.8</v>
          </cell>
          <cell r="EY56">
            <v>228</v>
          </cell>
          <cell r="EZ56">
            <v>82</v>
          </cell>
          <cell r="FA56">
            <v>36</v>
          </cell>
          <cell r="FB56">
            <v>1560</v>
          </cell>
          <cell r="FC56">
            <v>413</v>
          </cell>
          <cell r="FD56">
            <v>26.5</v>
          </cell>
          <cell r="FE56">
            <v>1982</v>
          </cell>
          <cell r="FF56">
            <v>1635</v>
          </cell>
          <cell r="FG56">
            <v>82.5</v>
          </cell>
          <cell r="FH56">
            <v>2135</v>
          </cell>
          <cell r="FI56">
            <v>1152</v>
          </cell>
          <cell r="FJ56">
            <v>54</v>
          </cell>
          <cell r="FK56">
            <v>229</v>
          </cell>
          <cell r="FL56">
            <v>120</v>
          </cell>
          <cell r="FM56">
            <v>52.4</v>
          </cell>
          <cell r="FN56">
            <v>1555</v>
          </cell>
          <cell r="FO56">
            <v>420</v>
          </cell>
          <cell r="FP56">
            <v>27</v>
          </cell>
          <cell r="FQ56">
            <v>2598</v>
          </cell>
          <cell r="FR56">
            <v>1140</v>
          </cell>
          <cell r="FS56">
            <v>43.879907621247114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1973</v>
          </cell>
          <cell r="IC56">
            <v>1650</v>
          </cell>
          <cell r="ID56">
            <v>83.6</v>
          </cell>
          <cell r="IE56">
            <v>2162</v>
          </cell>
          <cell r="IF56">
            <v>1298</v>
          </cell>
          <cell r="IG56">
            <v>60</v>
          </cell>
          <cell r="IH56">
            <v>249</v>
          </cell>
          <cell r="II56">
            <v>129</v>
          </cell>
          <cell r="IJ56">
            <v>51.8</v>
          </cell>
          <cell r="IK56">
            <v>1554</v>
          </cell>
          <cell r="IL56">
            <v>699</v>
          </cell>
          <cell r="IM56">
            <v>45</v>
          </cell>
          <cell r="IN56">
            <v>2597</v>
          </cell>
          <cell r="IO56">
            <v>1465</v>
          </cell>
          <cell r="IP56">
            <v>56.41124374278013</v>
          </cell>
          <cell r="IQ56">
            <v>1984</v>
          </cell>
          <cell r="IR56">
            <v>1628</v>
          </cell>
          <cell r="IS56">
            <v>82.1</v>
          </cell>
          <cell r="IT56">
            <v>2130</v>
          </cell>
          <cell r="IU56">
            <v>1090</v>
          </cell>
          <cell r="IV56">
            <v>51.2</v>
          </cell>
          <cell r="IW56">
            <v>229</v>
          </cell>
          <cell r="IX56">
            <v>118</v>
          </cell>
          <cell r="IY56">
            <v>51.5</v>
          </cell>
          <cell r="IZ56">
            <v>1556</v>
          </cell>
          <cell r="JA56">
            <v>414</v>
          </cell>
          <cell r="JB56">
            <v>26.6</v>
          </cell>
          <cell r="JC56">
            <v>2597</v>
          </cell>
          <cell r="JD56">
            <v>716</v>
          </cell>
          <cell r="JE56">
            <v>27.570273392375817</v>
          </cell>
        </row>
        <row r="57">
          <cell r="B57" t="str">
            <v>B86658</v>
          </cell>
          <cell r="C57" t="str">
            <v>Moorfield House Surgery</v>
          </cell>
          <cell r="D57" t="str">
            <v>LS25/LS26</v>
          </cell>
          <cell r="E57">
            <v>2174</v>
          </cell>
          <cell r="F57">
            <v>1</v>
          </cell>
          <cell r="G57">
            <v>0</v>
          </cell>
          <cell r="H57">
            <v>2599</v>
          </cell>
          <cell r="I57">
            <v>1</v>
          </cell>
          <cell r="J57">
            <v>0</v>
          </cell>
          <cell r="K57">
            <v>63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2171</v>
          </cell>
          <cell r="R57">
            <v>27</v>
          </cell>
          <cell r="S57">
            <v>1.2</v>
          </cell>
          <cell r="T57">
            <v>2911</v>
          </cell>
          <cell r="U57">
            <v>4</v>
          </cell>
          <cell r="V57">
            <v>0.1</v>
          </cell>
          <cell r="W57">
            <v>63</v>
          </cell>
          <cell r="X57">
            <v>0</v>
          </cell>
          <cell r="Y57">
            <v>0</v>
          </cell>
          <cell r="Z57">
            <v>1067</v>
          </cell>
          <cell r="AA57">
            <v>20</v>
          </cell>
          <cell r="AB57">
            <v>1.9</v>
          </cell>
          <cell r="AC57">
            <v>2171</v>
          </cell>
          <cell r="AD57">
            <v>59</v>
          </cell>
          <cell r="AE57">
            <v>2.7</v>
          </cell>
          <cell r="AF57">
            <v>2910</v>
          </cell>
          <cell r="AG57">
            <v>9</v>
          </cell>
          <cell r="AH57">
            <v>0.3</v>
          </cell>
          <cell r="AI57">
            <v>62</v>
          </cell>
          <cell r="AJ57">
            <v>1</v>
          </cell>
          <cell r="AK57">
            <v>1.6</v>
          </cell>
          <cell r="AL57">
            <v>1067</v>
          </cell>
          <cell r="AM57">
            <v>26</v>
          </cell>
          <cell r="AN57">
            <v>2.4</v>
          </cell>
          <cell r="AO57">
            <v>2172</v>
          </cell>
          <cell r="AP57">
            <v>613</v>
          </cell>
          <cell r="AQ57">
            <v>28.2</v>
          </cell>
          <cell r="AR57">
            <v>2908</v>
          </cell>
          <cell r="AS57">
            <v>30</v>
          </cell>
          <cell r="AT57">
            <v>1</v>
          </cell>
          <cell r="AU57">
            <v>66</v>
          </cell>
          <cell r="AV57">
            <v>2</v>
          </cell>
          <cell r="AW57">
            <v>3</v>
          </cell>
          <cell r="AX57">
            <v>1066</v>
          </cell>
          <cell r="AY57">
            <v>81</v>
          </cell>
          <cell r="AZ57">
            <v>7.6</v>
          </cell>
          <cell r="BA57">
            <v>2171</v>
          </cell>
          <cell r="BB57">
            <v>732</v>
          </cell>
          <cell r="BC57">
            <v>33.700000000000003</v>
          </cell>
          <cell r="BD57">
            <v>2907</v>
          </cell>
          <cell r="BE57">
            <v>198</v>
          </cell>
          <cell r="BF57">
            <v>6.8</v>
          </cell>
          <cell r="BG57">
            <v>68</v>
          </cell>
          <cell r="BH57">
            <v>14</v>
          </cell>
          <cell r="BI57">
            <v>20.6</v>
          </cell>
          <cell r="BJ57">
            <v>1066</v>
          </cell>
          <cell r="BK57">
            <v>88</v>
          </cell>
          <cell r="BL57">
            <v>8.3000000000000007</v>
          </cell>
          <cell r="BM57">
            <v>2165</v>
          </cell>
          <cell r="BN57">
            <v>1293</v>
          </cell>
          <cell r="BO57">
            <v>59.7</v>
          </cell>
          <cell r="BP57">
            <v>2907</v>
          </cell>
          <cell r="BQ57">
            <v>266</v>
          </cell>
          <cell r="BR57">
            <v>9.1999999999999993</v>
          </cell>
          <cell r="BS57">
            <v>67</v>
          </cell>
          <cell r="BT57">
            <v>20</v>
          </cell>
          <cell r="BU57">
            <v>29.9</v>
          </cell>
          <cell r="BV57">
            <v>1065</v>
          </cell>
          <cell r="BW57">
            <v>92</v>
          </cell>
          <cell r="BX57">
            <v>8.6</v>
          </cell>
          <cell r="BY57">
            <v>2162</v>
          </cell>
          <cell r="BZ57">
            <v>1448</v>
          </cell>
          <cell r="CA57">
            <v>67</v>
          </cell>
          <cell r="CB57">
            <v>1551</v>
          </cell>
          <cell r="CC57">
            <v>258</v>
          </cell>
          <cell r="CD57">
            <v>16.600000000000001</v>
          </cell>
          <cell r="CE57">
            <v>71</v>
          </cell>
          <cell r="CF57">
            <v>26</v>
          </cell>
          <cell r="CG57">
            <v>36.6</v>
          </cell>
          <cell r="CH57">
            <v>1065</v>
          </cell>
          <cell r="CI57">
            <v>118</v>
          </cell>
          <cell r="CJ57">
            <v>11.1</v>
          </cell>
          <cell r="CK57">
            <v>2158</v>
          </cell>
          <cell r="CL57">
            <v>1461</v>
          </cell>
          <cell r="CM57">
            <v>67.7</v>
          </cell>
          <cell r="CN57">
            <v>1259</v>
          </cell>
          <cell r="CO57">
            <v>262</v>
          </cell>
          <cell r="CP57">
            <v>20.8</v>
          </cell>
          <cell r="CQ57">
            <v>70</v>
          </cell>
          <cell r="CR57">
            <v>24</v>
          </cell>
          <cell r="CS57">
            <v>34.299999999999997</v>
          </cell>
          <cell r="CT57">
            <v>1065</v>
          </cell>
          <cell r="CU57">
            <v>197</v>
          </cell>
          <cell r="CV57">
            <v>18.5</v>
          </cell>
          <cell r="CW57">
            <v>2154</v>
          </cell>
          <cell r="CX57">
            <v>1513</v>
          </cell>
          <cell r="CY57">
            <v>70.2</v>
          </cell>
          <cell r="CZ57">
            <v>1134</v>
          </cell>
          <cell r="DA57">
            <v>270</v>
          </cell>
          <cell r="DB57">
            <v>23.8</v>
          </cell>
          <cell r="DC57">
            <v>68</v>
          </cell>
          <cell r="DD57">
            <v>23</v>
          </cell>
          <cell r="DE57">
            <v>33.799999999999997</v>
          </cell>
          <cell r="DF57">
            <v>1067</v>
          </cell>
          <cell r="DG57">
            <v>326</v>
          </cell>
          <cell r="DH57">
            <v>30.6</v>
          </cell>
          <cell r="DI57">
            <v>2151</v>
          </cell>
          <cell r="DJ57">
            <v>1691</v>
          </cell>
          <cell r="DK57">
            <v>78.599999999999994</v>
          </cell>
          <cell r="DL57">
            <v>1134</v>
          </cell>
          <cell r="DM57">
            <v>398</v>
          </cell>
          <cell r="DN57">
            <v>35.1</v>
          </cell>
          <cell r="DO57">
            <v>68</v>
          </cell>
          <cell r="DP57">
            <v>24</v>
          </cell>
          <cell r="DQ57">
            <v>35.299999999999997</v>
          </cell>
          <cell r="DR57">
            <v>1067</v>
          </cell>
          <cell r="DS57">
            <v>415</v>
          </cell>
          <cell r="DT57">
            <v>38.9</v>
          </cell>
          <cell r="DU57">
            <v>2143</v>
          </cell>
          <cell r="DV57">
            <v>1703</v>
          </cell>
          <cell r="DW57">
            <v>79.5</v>
          </cell>
          <cell r="DX57">
            <v>1140</v>
          </cell>
          <cell r="DY57">
            <v>518</v>
          </cell>
          <cell r="DZ57">
            <v>45.4</v>
          </cell>
          <cell r="EA57">
            <v>71</v>
          </cell>
          <cell r="EB57">
            <v>33</v>
          </cell>
          <cell r="EC57">
            <v>46.5</v>
          </cell>
          <cell r="ED57">
            <v>1067</v>
          </cell>
          <cell r="EE57">
            <v>447</v>
          </cell>
          <cell r="EF57">
            <v>41.9</v>
          </cell>
          <cell r="EG57">
            <v>2158</v>
          </cell>
          <cell r="EH57">
            <v>1461</v>
          </cell>
          <cell r="EI57">
            <v>67.7</v>
          </cell>
          <cell r="EJ57">
            <v>1259</v>
          </cell>
          <cell r="EK57">
            <v>262</v>
          </cell>
          <cell r="EL57">
            <v>20.8</v>
          </cell>
          <cell r="EM57">
            <v>70</v>
          </cell>
          <cell r="EN57">
            <v>24</v>
          </cell>
          <cell r="EO57">
            <v>34.299999999999997</v>
          </cell>
          <cell r="EP57">
            <v>1065</v>
          </cell>
          <cell r="EQ57">
            <v>197</v>
          </cell>
          <cell r="ER57">
            <v>18.5</v>
          </cell>
          <cell r="ES57">
            <v>2142</v>
          </cell>
          <cell r="ET57">
            <v>1757</v>
          </cell>
          <cell r="EU57">
            <v>82</v>
          </cell>
          <cell r="EV57">
            <v>1139</v>
          </cell>
          <cell r="EW57">
            <v>552</v>
          </cell>
          <cell r="EX57">
            <v>48.5</v>
          </cell>
          <cell r="EY57">
            <v>70</v>
          </cell>
          <cell r="EZ57">
            <v>35</v>
          </cell>
          <cell r="FA57">
            <v>50</v>
          </cell>
          <cell r="FB57">
            <v>1068</v>
          </cell>
          <cell r="FC57">
            <v>563</v>
          </cell>
          <cell r="FD57">
            <v>52.7</v>
          </cell>
          <cell r="FE57">
            <v>2143</v>
          </cell>
          <cell r="FF57">
            <v>1787</v>
          </cell>
          <cell r="FG57">
            <v>83.4</v>
          </cell>
          <cell r="FH57">
            <v>1106</v>
          </cell>
          <cell r="FI57">
            <v>603</v>
          </cell>
          <cell r="FJ57">
            <v>54.5</v>
          </cell>
          <cell r="FK57">
            <v>72</v>
          </cell>
          <cell r="FL57">
            <v>38</v>
          </cell>
          <cell r="FM57">
            <v>52.8</v>
          </cell>
          <cell r="FN57">
            <v>1066</v>
          </cell>
          <cell r="FO57">
            <v>601</v>
          </cell>
          <cell r="FP57">
            <v>56.4</v>
          </cell>
          <cell r="FQ57">
            <v>2100</v>
          </cell>
          <cell r="FR57">
            <v>489</v>
          </cell>
          <cell r="FS57">
            <v>23.285714285714285</v>
          </cell>
          <cell r="FT57">
            <v>2139</v>
          </cell>
          <cell r="FU57">
            <v>1788</v>
          </cell>
          <cell r="FV57">
            <v>83.6</v>
          </cell>
          <cell r="FW57">
            <v>1106</v>
          </cell>
          <cell r="FX57">
            <v>621</v>
          </cell>
          <cell r="FY57">
            <v>56.1</v>
          </cell>
          <cell r="FZ57">
            <v>74</v>
          </cell>
          <cell r="GA57">
            <v>39</v>
          </cell>
          <cell r="GB57">
            <v>52.7</v>
          </cell>
          <cell r="GC57">
            <v>1066</v>
          </cell>
          <cell r="GD57">
            <v>652</v>
          </cell>
          <cell r="GE57">
            <v>61.2</v>
          </cell>
          <cell r="GF57">
            <v>2094</v>
          </cell>
          <cell r="GG57">
            <v>559</v>
          </cell>
          <cell r="GH57">
            <v>26.695319961795605</v>
          </cell>
          <cell r="GI57">
            <v>2134</v>
          </cell>
          <cell r="GJ57">
            <v>1793</v>
          </cell>
          <cell r="GK57">
            <v>84</v>
          </cell>
          <cell r="GL57">
            <v>1127</v>
          </cell>
          <cell r="GM57">
            <v>684</v>
          </cell>
          <cell r="GN57">
            <v>60.7</v>
          </cell>
          <cell r="GO57">
            <v>70</v>
          </cell>
          <cell r="GP57">
            <v>41</v>
          </cell>
          <cell r="GQ57">
            <v>58.6</v>
          </cell>
          <cell r="GR57">
            <v>1066</v>
          </cell>
          <cell r="GS57">
            <v>678</v>
          </cell>
          <cell r="GT57">
            <v>63.6</v>
          </cell>
          <cell r="GU57">
            <v>2096</v>
          </cell>
          <cell r="GV57">
            <v>1016</v>
          </cell>
          <cell r="GW57">
            <v>48.473282442748086</v>
          </cell>
          <cell r="GX57">
            <v>2133</v>
          </cell>
          <cell r="GY57">
            <v>1795</v>
          </cell>
          <cell r="GZ57">
            <v>84.2</v>
          </cell>
          <cell r="HA57">
            <v>1129</v>
          </cell>
          <cell r="HB57">
            <v>687</v>
          </cell>
          <cell r="HC57">
            <v>60.9</v>
          </cell>
          <cell r="HD57">
            <v>71</v>
          </cell>
          <cell r="HE57">
            <v>41</v>
          </cell>
          <cell r="HF57">
            <v>57.7</v>
          </cell>
          <cell r="HG57">
            <v>1065</v>
          </cell>
          <cell r="HH57">
            <v>692</v>
          </cell>
          <cell r="HI57">
            <v>65</v>
          </cell>
          <cell r="HJ57">
            <v>2098</v>
          </cell>
          <cell r="HK57">
            <v>1027</v>
          </cell>
          <cell r="HL57">
            <v>48.951382268827452</v>
          </cell>
          <cell r="HM57">
            <v>2132</v>
          </cell>
          <cell r="HN57">
            <v>1795</v>
          </cell>
          <cell r="HO57">
            <v>84.2</v>
          </cell>
          <cell r="HP57">
            <v>1130</v>
          </cell>
          <cell r="HQ57">
            <v>690</v>
          </cell>
          <cell r="HR57">
            <v>61.1</v>
          </cell>
          <cell r="HS57">
            <v>71</v>
          </cell>
          <cell r="HT57">
            <v>41</v>
          </cell>
          <cell r="HU57">
            <v>57.7</v>
          </cell>
          <cell r="HV57">
            <v>1065</v>
          </cell>
          <cell r="HW57">
            <v>694</v>
          </cell>
          <cell r="HX57">
            <v>65.2</v>
          </cell>
          <cell r="HY57">
            <v>2098</v>
          </cell>
          <cell r="HZ57">
            <v>1037</v>
          </cell>
          <cell r="IA57">
            <v>49.428026692087698</v>
          </cell>
          <cell r="IB57">
            <v>2133</v>
          </cell>
          <cell r="IC57">
            <v>1796</v>
          </cell>
          <cell r="ID57">
            <v>84.2</v>
          </cell>
          <cell r="IE57">
            <v>1267</v>
          </cell>
          <cell r="IF57">
            <v>738</v>
          </cell>
          <cell r="IG57">
            <v>58.2</v>
          </cell>
          <cell r="IH57">
            <v>75</v>
          </cell>
          <cell r="II57">
            <v>44</v>
          </cell>
          <cell r="IJ57">
            <v>58.7</v>
          </cell>
          <cell r="IK57">
            <v>1063</v>
          </cell>
          <cell r="IL57">
            <v>707</v>
          </cell>
          <cell r="IM57">
            <v>66.5</v>
          </cell>
          <cell r="IN57">
            <v>2097</v>
          </cell>
          <cell r="IO57">
            <v>1071</v>
          </cell>
          <cell r="IP57">
            <v>51.072961373390555</v>
          </cell>
          <cell r="IQ57">
            <v>2144</v>
          </cell>
          <cell r="IR57">
            <v>1769</v>
          </cell>
          <cell r="IS57">
            <v>82.5</v>
          </cell>
          <cell r="IT57">
            <v>1139</v>
          </cell>
          <cell r="IU57">
            <v>567</v>
          </cell>
          <cell r="IV57">
            <v>49.8</v>
          </cell>
          <cell r="IW57">
            <v>69</v>
          </cell>
          <cell r="IX57">
            <v>35</v>
          </cell>
          <cell r="IY57">
            <v>50.7</v>
          </cell>
          <cell r="IZ57">
            <v>1066</v>
          </cell>
          <cell r="JA57">
            <v>596</v>
          </cell>
          <cell r="JB57">
            <v>55.9</v>
          </cell>
          <cell r="JC57">
            <v>2105</v>
          </cell>
          <cell r="JD57">
            <v>454</v>
          </cell>
          <cell r="JE57">
            <v>21.567695961995252</v>
          </cell>
        </row>
        <row r="58">
          <cell r="B58" t="str">
            <v>B86001</v>
          </cell>
          <cell r="C58" t="str">
            <v>Morley Health Centre Surgery</v>
          </cell>
          <cell r="D58" t="str">
            <v>Morley and District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457</v>
          </cell>
          <cell r="R58">
            <v>38</v>
          </cell>
          <cell r="S58">
            <v>8.3000000000000007</v>
          </cell>
          <cell r="T58">
            <v>804</v>
          </cell>
          <cell r="U58">
            <v>17</v>
          </cell>
          <cell r="V58">
            <v>2.1</v>
          </cell>
          <cell r="W58">
            <v>18</v>
          </cell>
          <cell r="X58">
            <v>0</v>
          </cell>
          <cell r="Y58">
            <v>0</v>
          </cell>
          <cell r="Z58">
            <v>206</v>
          </cell>
          <cell r="AA58">
            <v>21</v>
          </cell>
          <cell r="AB58">
            <v>10.199999999999999</v>
          </cell>
          <cell r="AC58">
            <v>457</v>
          </cell>
          <cell r="AD58">
            <v>47</v>
          </cell>
          <cell r="AE58">
            <v>10.3</v>
          </cell>
          <cell r="AF58">
            <v>802</v>
          </cell>
          <cell r="AG58">
            <v>27</v>
          </cell>
          <cell r="AH58">
            <v>3.4</v>
          </cell>
          <cell r="AI58">
            <v>17</v>
          </cell>
          <cell r="AJ58">
            <v>0</v>
          </cell>
          <cell r="AK58">
            <v>0</v>
          </cell>
          <cell r="AL58">
            <v>206</v>
          </cell>
          <cell r="AM58">
            <v>21</v>
          </cell>
          <cell r="AN58">
            <v>10.199999999999999</v>
          </cell>
          <cell r="AO58">
            <v>458</v>
          </cell>
          <cell r="AP58">
            <v>166</v>
          </cell>
          <cell r="AQ58">
            <v>36.200000000000003</v>
          </cell>
          <cell r="AR58">
            <v>802</v>
          </cell>
          <cell r="AS58">
            <v>39</v>
          </cell>
          <cell r="AT58">
            <v>4.9000000000000004</v>
          </cell>
          <cell r="AU58">
            <v>17</v>
          </cell>
          <cell r="AV58">
            <v>0</v>
          </cell>
          <cell r="AW58">
            <v>0</v>
          </cell>
          <cell r="AX58">
            <v>206</v>
          </cell>
          <cell r="AY58">
            <v>28</v>
          </cell>
          <cell r="AZ58">
            <v>13.6</v>
          </cell>
          <cell r="BA58">
            <v>458</v>
          </cell>
          <cell r="BB58">
            <v>257</v>
          </cell>
          <cell r="BC58">
            <v>56.1</v>
          </cell>
          <cell r="BD58">
            <v>807</v>
          </cell>
          <cell r="BE58">
            <v>85</v>
          </cell>
          <cell r="BF58">
            <v>10.5</v>
          </cell>
          <cell r="BG58">
            <v>17</v>
          </cell>
          <cell r="BH58">
            <v>6</v>
          </cell>
          <cell r="BI58">
            <v>35.299999999999997</v>
          </cell>
          <cell r="BJ58">
            <v>207</v>
          </cell>
          <cell r="BK58">
            <v>31</v>
          </cell>
          <cell r="BL58">
            <v>15</v>
          </cell>
          <cell r="BM58">
            <v>457</v>
          </cell>
          <cell r="BN58">
            <v>293</v>
          </cell>
          <cell r="BO58">
            <v>64.099999999999994</v>
          </cell>
          <cell r="BP58">
            <v>807</v>
          </cell>
          <cell r="BQ58">
            <v>117</v>
          </cell>
          <cell r="BR58">
            <v>14.5</v>
          </cell>
          <cell r="BS58">
            <v>17</v>
          </cell>
          <cell r="BT58">
            <v>6</v>
          </cell>
          <cell r="BU58">
            <v>35.299999999999997</v>
          </cell>
          <cell r="BV58">
            <v>206</v>
          </cell>
          <cell r="BW58">
            <v>33</v>
          </cell>
          <cell r="BX58">
            <v>16</v>
          </cell>
          <cell r="BY58">
            <v>456</v>
          </cell>
          <cell r="BZ58">
            <v>337</v>
          </cell>
          <cell r="CA58">
            <v>73.900000000000006</v>
          </cell>
          <cell r="CB58">
            <v>536</v>
          </cell>
          <cell r="CC58">
            <v>156</v>
          </cell>
          <cell r="CD58">
            <v>29.1</v>
          </cell>
          <cell r="CE58">
            <v>18</v>
          </cell>
          <cell r="CF58">
            <v>7</v>
          </cell>
          <cell r="CG58">
            <v>38.9</v>
          </cell>
          <cell r="CH58">
            <v>206</v>
          </cell>
          <cell r="CI58">
            <v>36</v>
          </cell>
          <cell r="CJ58">
            <v>17.5</v>
          </cell>
          <cell r="CK58">
            <v>455</v>
          </cell>
          <cell r="CL58">
            <v>349</v>
          </cell>
          <cell r="CM58">
            <v>76.7</v>
          </cell>
          <cell r="CN58">
            <v>325</v>
          </cell>
          <cell r="CO58">
            <v>139</v>
          </cell>
          <cell r="CP58">
            <v>42.8</v>
          </cell>
          <cell r="CQ58">
            <v>19</v>
          </cell>
          <cell r="CR58">
            <v>8</v>
          </cell>
          <cell r="CS58">
            <v>42.1</v>
          </cell>
          <cell r="CT58">
            <v>207</v>
          </cell>
          <cell r="CU58">
            <v>43</v>
          </cell>
          <cell r="CV58">
            <v>20.8</v>
          </cell>
          <cell r="CW58">
            <v>454</v>
          </cell>
          <cell r="CX58">
            <v>356</v>
          </cell>
          <cell r="CY58">
            <v>78.400000000000006</v>
          </cell>
          <cell r="CZ58">
            <v>284</v>
          </cell>
          <cell r="DA58">
            <v>154</v>
          </cell>
          <cell r="DB58">
            <v>54.2</v>
          </cell>
          <cell r="DC58">
            <v>20</v>
          </cell>
          <cell r="DD58">
            <v>8</v>
          </cell>
          <cell r="DE58">
            <v>40</v>
          </cell>
          <cell r="DF58">
            <v>208</v>
          </cell>
          <cell r="DG58">
            <v>48</v>
          </cell>
          <cell r="DH58">
            <v>23.1</v>
          </cell>
          <cell r="DI58">
            <v>454</v>
          </cell>
          <cell r="DJ58">
            <v>361</v>
          </cell>
          <cell r="DK58">
            <v>79.5</v>
          </cell>
          <cell r="DL58">
            <v>284</v>
          </cell>
          <cell r="DM58">
            <v>161</v>
          </cell>
          <cell r="DN58">
            <v>56.7</v>
          </cell>
          <cell r="DO58">
            <v>21</v>
          </cell>
          <cell r="DP58">
            <v>9</v>
          </cell>
          <cell r="DQ58">
            <v>42.9</v>
          </cell>
          <cell r="DR58">
            <v>207</v>
          </cell>
          <cell r="DS58">
            <v>51</v>
          </cell>
          <cell r="DT58">
            <v>24.6</v>
          </cell>
          <cell r="DU58">
            <v>454</v>
          </cell>
          <cell r="DV58">
            <v>362</v>
          </cell>
          <cell r="DW58">
            <v>79.7</v>
          </cell>
          <cell r="DX58">
            <v>284</v>
          </cell>
          <cell r="DY58">
            <v>173</v>
          </cell>
          <cell r="DZ58">
            <v>60.9</v>
          </cell>
          <cell r="EA58">
            <v>21</v>
          </cell>
          <cell r="EB58">
            <v>10</v>
          </cell>
          <cell r="EC58">
            <v>47.6</v>
          </cell>
          <cell r="ED58">
            <v>207</v>
          </cell>
          <cell r="EE58">
            <v>52</v>
          </cell>
          <cell r="EF58">
            <v>25.1</v>
          </cell>
          <cell r="EG58">
            <v>455</v>
          </cell>
          <cell r="EH58">
            <v>349</v>
          </cell>
          <cell r="EI58">
            <v>76.7</v>
          </cell>
          <cell r="EJ58">
            <v>325</v>
          </cell>
          <cell r="EK58">
            <v>139</v>
          </cell>
          <cell r="EL58">
            <v>42.8</v>
          </cell>
          <cell r="EM58">
            <v>19</v>
          </cell>
          <cell r="EN58">
            <v>8</v>
          </cell>
          <cell r="EO58">
            <v>42.1</v>
          </cell>
          <cell r="EP58">
            <v>207</v>
          </cell>
          <cell r="EQ58">
            <v>43</v>
          </cell>
          <cell r="ER58">
            <v>20.8</v>
          </cell>
          <cell r="ES58">
            <v>454</v>
          </cell>
          <cell r="ET58">
            <v>362</v>
          </cell>
          <cell r="EU58">
            <v>79.7</v>
          </cell>
          <cell r="EV58">
            <v>285</v>
          </cell>
          <cell r="EW58">
            <v>178</v>
          </cell>
          <cell r="EX58">
            <v>62.5</v>
          </cell>
          <cell r="EY58">
            <v>21</v>
          </cell>
          <cell r="EZ58">
            <v>10</v>
          </cell>
          <cell r="FA58">
            <v>47.6</v>
          </cell>
          <cell r="FB58">
            <v>207</v>
          </cell>
          <cell r="FC58">
            <v>67</v>
          </cell>
          <cell r="FD58">
            <v>32.4</v>
          </cell>
          <cell r="FE58">
            <v>452</v>
          </cell>
          <cell r="FF58">
            <v>362</v>
          </cell>
          <cell r="FG58">
            <v>80.099999999999994</v>
          </cell>
          <cell r="FH58">
            <v>277</v>
          </cell>
          <cell r="FI58">
            <v>180</v>
          </cell>
          <cell r="FJ58">
            <v>65</v>
          </cell>
          <cell r="FK58">
            <v>21</v>
          </cell>
          <cell r="FL58">
            <v>10</v>
          </cell>
          <cell r="FM58">
            <v>47.6</v>
          </cell>
          <cell r="FN58">
            <v>207</v>
          </cell>
          <cell r="FO58">
            <v>109</v>
          </cell>
          <cell r="FP58">
            <v>52.7</v>
          </cell>
          <cell r="FQ58">
            <v>475</v>
          </cell>
          <cell r="FR58">
            <v>273</v>
          </cell>
          <cell r="FS58">
            <v>57.473684210526322</v>
          </cell>
          <cell r="FT58">
            <v>452</v>
          </cell>
          <cell r="FU58">
            <v>363</v>
          </cell>
          <cell r="FV58">
            <v>80.3</v>
          </cell>
          <cell r="FW58">
            <v>277</v>
          </cell>
          <cell r="FX58">
            <v>183</v>
          </cell>
          <cell r="FY58">
            <v>66.099999999999994</v>
          </cell>
          <cell r="FZ58">
            <v>21</v>
          </cell>
          <cell r="GA58">
            <v>10</v>
          </cell>
          <cell r="GB58">
            <v>47.6</v>
          </cell>
          <cell r="GC58">
            <v>207</v>
          </cell>
          <cell r="GD58">
            <v>110</v>
          </cell>
          <cell r="GE58">
            <v>53.1</v>
          </cell>
          <cell r="GF58">
            <v>475</v>
          </cell>
          <cell r="GG58">
            <v>291</v>
          </cell>
          <cell r="GH58">
            <v>61.263157894736842</v>
          </cell>
          <cell r="GI58">
            <v>454</v>
          </cell>
          <cell r="GJ58">
            <v>365</v>
          </cell>
          <cell r="GK58">
            <v>80.400000000000006</v>
          </cell>
          <cell r="GL58">
            <v>281</v>
          </cell>
          <cell r="GM58">
            <v>187</v>
          </cell>
          <cell r="GN58">
            <v>66.5</v>
          </cell>
          <cell r="GO58">
            <v>21</v>
          </cell>
          <cell r="GP58">
            <v>10</v>
          </cell>
          <cell r="GQ58">
            <v>47.6</v>
          </cell>
          <cell r="GR58">
            <v>207</v>
          </cell>
          <cell r="GS58">
            <v>115</v>
          </cell>
          <cell r="GT58">
            <v>55.6</v>
          </cell>
          <cell r="GU58">
            <v>475</v>
          </cell>
          <cell r="GV58">
            <v>298</v>
          </cell>
          <cell r="GW58">
            <v>62.736842105263158</v>
          </cell>
          <cell r="GX58">
            <v>455</v>
          </cell>
          <cell r="GY58">
            <v>366</v>
          </cell>
          <cell r="GZ58">
            <v>80.400000000000006</v>
          </cell>
          <cell r="HA58">
            <v>281</v>
          </cell>
          <cell r="HB58">
            <v>187</v>
          </cell>
          <cell r="HC58">
            <v>66.5</v>
          </cell>
          <cell r="HD58">
            <v>20</v>
          </cell>
          <cell r="HE58">
            <v>9</v>
          </cell>
          <cell r="HF58">
            <v>45</v>
          </cell>
          <cell r="HG58">
            <v>207</v>
          </cell>
          <cell r="HH58">
            <v>119</v>
          </cell>
          <cell r="HI58">
            <v>57.5</v>
          </cell>
          <cell r="HJ58">
            <v>476</v>
          </cell>
          <cell r="HK58">
            <v>299</v>
          </cell>
          <cell r="HL58">
            <v>62.815126050420169</v>
          </cell>
          <cell r="HM58">
            <v>455</v>
          </cell>
          <cell r="HN58">
            <v>366</v>
          </cell>
          <cell r="HO58">
            <v>80.400000000000006</v>
          </cell>
          <cell r="HP58">
            <v>281</v>
          </cell>
          <cell r="HQ58">
            <v>188</v>
          </cell>
          <cell r="HR58">
            <v>66.900000000000006</v>
          </cell>
          <cell r="HS58">
            <v>20</v>
          </cell>
          <cell r="HT58">
            <v>9</v>
          </cell>
          <cell r="HU58">
            <v>45</v>
          </cell>
          <cell r="HV58">
            <v>207</v>
          </cell>
          <cell r="HW58">
            <v>119</v>
          </cell>
          <cell r="HX58">
            <v>57.5</v>
          </cell>
          <cell r="HY58">
            <v>476</v>
          </cell>
          <cell r="HZ58">
            <v>302</v>
          </cell>
          <cell r="IA58">
            <v>63.445378151260499</v>
          </cell>
          <cell r="IB58">
            <v>453</v>
          </cell>
          <cell r="IC58">
            <v>364</v>
          </cell>
          <cell r="ID58">
            <v>80.400000000000006</v>
          </cell>
          <cell r="IE58">
            <v>323</v>
          </cell>
          <cell r="IF58">
            <v>204</v>
          </cell>
          <cell r="IG58">
            <v>63.2</v>
          </cell>
          <cell r="IH58">
            <v>21</v>
          </cell>
          <cell r="II58">
            <v>10</v>
          </cell>
          <cell r="IJ58">
            <v>47.6</v>
          </cell>
          <cell r="IK58">
            <v>207</v>
          </cell>
          <cell r="IL58">
            <v>121</v>
          </cell>
          <cell r="IM58">
            <v>58.5</v>
          </cell>
          <cell r="IN58">
            <v>477</v>
          </cell>
          <cell r="IO58">
            <v>302</v>
          </cell>
          <cell r="IP58">
            <v>63.312368972746334</v>
          </cell>
          <cell r="IQ58">
            <v>454</v>
          </cell>
          <cell r="IR58">
            <v>363</v>
          </cell>
          <cell r="IS58">
            <v>80</v>
          </cell>
          <cell r="IT58">
            <v>285</v>
          </cell>
          <cell r="IU58">
            <v>179</v>
          </cell>
          <cell r="IV58">
            <v>62.8</v>
          </cell>
          <cell r="IW58">
            <v>21</v>
          </cell>
          <cell r="IX58">
            <v>10</v>
          </cell>
          <cell r="IY58">
            <v>47.6</v>
          </cell>
          <cell r="IZ58">
            <v>207</v>
          </cell>
          <cell r="JA58">
            <v>68</v>
          </cell>
          <cell r="JB58">
            <v>32.9</v>
          </cell>
          <cell r="JC58">
            <v>476</v>
          </cell>
          <cell r="JD58">
            <v>250</v>
          </cell>
          <cell r="JE58">
            <v>52.52100840336135</v>
          </cell>
        </row>
        <row r="59">
          <cell r="B59" t="str">
            <v>B86018</v>
          </cell>
          <cell r="C59" t="str">
            <v>Mulberry Street Medical Practice</v>
          </cell>
          <cell r="D59" t="str">
            <v>West Leeds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685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685</v>
          </cell>
          <cell r="AM59">
            <v>0</v>
          </cell>
          <cell r="AN59">
            <v>0</v>
          </cell>
          <cell r="AO59">
            <v>1600</v>
          </cell>
          <cell r="AP59">
            <v>1014</v>
          </cell>
          <cell r="AQ59">
            <v>63.4</v>
          </cell>
          <cell r="AR59">
            <v>896</v>
          </cell>
          <cell r="AS59">
            <v>252</v>
          </cell>
          <cell r="AT59">
            <v>28.1</v>
          </cell>
          <cell r="AU59">
            <v>30</v>
          </cell>
          <cell r="AV59">
            <v>7</v>
          </cell>
          <cell r="AW59">
            <v>23.3</v>
          </cell>
          <cell r="AX59">
            <v>685</v>
          </cell>
          <cell r="AY59">
            <v>0</v>
          </cell>
          <cell r="AZ59">
            <v>0</v>
          </cell>
          <cell r="BA59">
            <v>1602</v>
          </cell>
          <cell r="BB59">
            <v>1064</v>
          </cell>
          <cell r="BC59">
            <v>66.400000000000006</v>
          </cell>
          <cell r="BD59">
            <v>897</v>
          </cell>
          <cell r="BE59">
            <v>284</v>
          </cell>
          <cell r="BF59">
            <v>31.7</v>
          </cell>
          <cell r="BG59">
            <v>30</v>
          </cell>
          <cell r="BH59">
            <v>7</v>
          </cell>
          <cell r="BI59">
            <v>23.3</v>
          </cell>
          <cell r="BJ59">
            <v>686</v>
          </cell>
          <cell r="BK59">
            <v>14</v>
          </cell>
          <cell r="BL59">
            <v>2</v>
          </cell>
          <cell r="BM59">
            <v>1599</v>
          </cell>
          <cell r="BN59">
            <v>1177</v>
          </cell>
          <cell r="BO59">
            <v>73.599999999999994</v>
          </cell>
          <cell r="BP59">
            <v>902</v>
          </cell>
          <cell r="BQ59">
            <v>328</v>
          </cell>
          <cell r="BR59">
            <v>36.4</v>
          </cell>
          <cell r="BS59">
            <v>32</v>
          </cell>
          <cell r="BT59">
            <v>8</v>
          </cell>
          <cell r="BU59">
            <v>25</v>
          </cell>
          <cell r="BV59">
            <v>685</v>
          </cell>
          <cell r="BW59">
            <v>14</v>
          </cell>
          <cell r="BX59">
            <v>2</v>
          </cell>
          <cell r="BY59">
            <v>1654</v>
          </cell>
          <cell r="BZ59">
            <v>1239</v>
          </cell>
          <cell r="CA59">
            <v>74.900000000000006</v>
          </cell>
          <cell r="CB59">
            <v>905</v>
          </cell>
          <cell r="CC59">
            <v>362</v>
          </cell>
          <cell r="CD59">
            <v>40</v>
          </cell>
          <cell r="CE59">
            <v>32</v>
          </cell>
          <cell r="CF59">
            <v>8</v>
          </cell>
          <cell r="CG59">
            <v>25</v>
          </cell>
          <cell r="CH59">
            <v>686</v>
          </cell>
          <cell r="CI59">
            <v>45</v>
          </cell>
          <cell r="CJ59">
            <v>6.6</v>
          </cell>
          <cell r="CK59">
            <v>1649</v>
          </cell>
          <cell r="CL59">
            <v>1257</v>
          </cell>
          <cell r="CM59">
            <v>76.2</v>
          </cell>
          <cell r="CN59">
            <v>909</v>
          </cell>
          <cell r="CO59">
            <v>379</v>
          </cell>
          <cell r="CP59">
            <v>41.7</v>
          </cell>
          <cell r="CQ59">
            <v>33</v>
          </cell>
          <cell r="CR59">
            <v>8</v>
          </cell>
          <cell r="CS59">
            <v>24.2</v>
          </cell>
          <cell r="CT59">
            <v>685</v>
          </cell>
          <cell r="CU59">
            <v>51</v>
          </cell>
          <cell r="CV59">
            <v>7.4</v>
          </cell>
          <cell r="CW59">
            <v>1650</v>
          </cell>
          <cell r="CX59">
            <v>1267</v>
          </cell>
          <cell r="CY59">
            <v>76.8</v>
          </cell>
          <cell r="CZ59">
            <v>913</v>
          </cell>
          <cell r="DA59">
            <v>387</v>
          </cell>
          <cell r="DB59">
            <v>42.4</v>
          </cell>
          <cell r="DC59">
            <v>34</v>
          </cell>
          <cell r="DD59">
            <v>9</v>
          </cell>
          <cell r="DE59">
            <v>26.5</v>
          </cell>
          <cell r="DF59">
            <v>688</v>
          </cell>
          <cell r="DG59">
            <v>69</v>
          </cell>
          <cell r="DH59">
            <v>10</v>
          </cell>
          <cell r="DI59">
            <v>1643</v>
          </cell>
          <cell r="DJ59">
            <v>1277</v>
          </cell>
          <cell r="DK59">
            <v>77.7</v>
          </cell>
          <cell r="DL59">
            <v>968</v>
          </cell>
          <cell r="DM59">
            <v>430</v>
          </cell>
          <cell r="DN59">
            <v>44.4</v>
          </cell>
          <cell r="DO59">
            <v>27</v>
          </cell>
          <cell r="DP59">
            <v>6</v>
          </cell>
          <cell r="DQ59">
            <v>22.2</v>
          </cell>
          <cell r="DR59">
            <v>684</v>
          </cell>
          <cell r="DS59">
            <v>78</v>
          </cell>
          <cell r="DT59">
            <v>11.4</v>
          </cell>
          <cell r="DU59">
            <v>1640</v>
          </cell>
          <cell r="DV59">
            <v>1301</v>
          </cell>
          <cell r="DW59">
            <v>79.3</v>
          </cell>
          <cell r="DX59">
            <v>970</v>
          </cell>
          <cell r="DY59">
            <v>460</v>
          </cell>
          <cell r="DZ59">
            <v>47.4</v>
          </cell>
          <cell r="EA59">
            <v>27</v>
          </cell>
          <cell r="EB59">
            <v>7</v>
          </cell>
          <cell r="EC59">
            <v>25.9</v>
          </cell>
          <cell r="ED59">
            <v>684</v>
          </cell>
          <cell r="EE59">
            <v>89</v>
          </cell>
          <cell r="EF59">
            <v>13</v>
          </cell>
          <cell r="EG59">
            <v>1647</v>
          </cell>
          <cell r="EH59">
            <v>1259</v>
          </cell>
          <cell r="EI59">
            <v>76.400000000000006</v>
          </cell>
          <cell r="EJ59">
            <v>965</v>
          </cell>
          <cell r="EK59">
            <v>410</v>
          </cell>
          <cell r="EL59">
            <v>42.5</v>
          </cell>
          <cell r="EM59">
            <v>27</v>
          </cell>
          <cell r="EN59">
            <v>6</v>
          </cell>
          <cell r="EO59">
            <v>22.2</v>
          </cell>
          <cell r="EP59">
            <v>685</v>
          </cell>
          <cell r="EQ59">
            <v>68</v>
          </cell>
          <cell r="ER59">
            <v>9.9</v>
          </cell>
          <cell r="ES59">
            <v>1638</v>
          </cell>
          <cell r="ET59">
            <v>1309</v>
          </cell>
          <cell r="EU59">
            <v>79.900000000000006</v>
          </cell>
          <cell r="EV59">
            <v>968</v>
          </cell>
          <cell r="EW59">
            <v>467</v>
          </cell>
          <cell r="EX59">
            <v>48.2</v>
          </cell>
          <cell r="EY59">
            <v>28</v>
          </cell>
          <cell r="EZ59">
            <v>9</v>
          </cell>
          <cell r="FA59">
            <v>32.1</v>
          </cell>
          <cell r="FB59">
            <v>682</v>
          </cell>
          <cell r="FC59">
            <v>89</v>
          </cell>
          <cell r="FD59">
            <v>13</v>
          </cell>
          <cell r="FE59">
            <v>1640</v>
          </cell>
          <cell r="FF59">
            <v>1313</v>
          </cell>
          <cell r="FG59">
            <v>80.099999999999994</v>
          </cell>
          <cell r="FH59">
            <v>968</v>
          </cell>
          <cell r="FI59">
            <v>477</v>
          </cell>
          <cell r="FJ59">
            <v>49.3</v>
          </cell>
          <cell r="FK59">
            <v>31</v>
          </cell>
          <cell r="FL59">
            <v>11</v>
          </cell>
          <cell r="FM59">
            <v>35.5</v>
          </cell>
          <cell r="FN59">
            <v>682</v>
          </cell>
          <cell r="FO59">
            <v>94</v>
          </cell>
          <cell r="FP59">
            <v>13.8</v>
          </cell>
          <cell r="FQ59">
            <v>1569</v>
          </cell>
          <cell r="FR59">
            <v>386</v>
          </cell>
          <cell r="FS59">
            <v>24.601657106437223</v>
          </cell>
          <cell r="FT59">
            <v>1639</v>
          </cell>
          <cell r="FU59">
            <v>1320</v>
          </cell>
          <cell r="FV59">
            <v>80.5</v>
          </cell>
          <cell r="FW59">
            <v>970</v>
          </cell>
          <cell r="FX59">
            <v>514</v>
          </cell>
          <cell r="FY59">
            <v>53</v>
          </cell>
          <cell r="FZ59">
            <v>31</v>
          </cell>
          <cell r="GA59">
            <v>11</v>
          </cell>
          <cell r="GB59">
            <v>35.5</v>
          </cell>
          <cell r="GC59">
            <v>683</v>
          </cell>
          <cell r="GD59">
            <v>102</v>
          </cell>
          <cell r="GE59">
            <v>14.9</v>
          </cell>
          <cell r="GF59">
            <v>1569</v>
          </cell>
          <cell r="GG59">
            <v>587</v>
          </cell>
          <cell r="GH59">
            <v>37.41236456341619</v>
          </cell>
          <cell r="GI59">
            <v>1637</v>
          </cell>
          <cell r="GJ59">
            <v>1327</v>
          </cell>
          <cell r="GK59">
            <v>81.099999999999994</v>
          </cell>
          <cell r="GL59">
            <v>973</v>
          </cell>
          <cell r="GM59">
            <v>528</v>
          </cell>
          <cell r="GN59">
            <v>54.3</v>
          </cell>
          <cell r="GO59">
            <v>31</v>
          </cell>
          <cell r="GP59">
            <v>11</v>
          </cell>
          <cell r="GQ59">
            <v>35.5</v>
          </cell>
          <cell r="GR59">
            <v>685</v>
          </cell>
          <cell r="GS59">
            <v>224</v>
          </cell>
          <cell r="GT59">
            <v>32.700000000000003</v>
          </cell>
          <cell r="GU59">
            <v>1568</v>
          </cell>
          <cell r="GV59">
            <v>615</v>
          </cell>
          <cell r="GW59">
            <v>39.221938775510203</v>
          </cell>
          <cell r="GX59">
            <v>1633</v>
          </cell>
          <cell r="GY59">
            <v>1327</v>
          </cell>
          <cell r="GZ59">
            <v>81.3</v>
          </cell>
          <cell r="HA59">
            <v>976</v>
          </cell>
          <cell r="HB59">
            <v>536</v>
          </cell>
          <cell r="HC59">
            <v>54.9</v>
          </cell>
          <cell r="HD59">
            <v>32</v>
          </cell>
          <cell r="HE59">
            <v>11</v>
          </cell>
          <cell r="HF59">
            <v>34.4</v>
          </cell>
          <cell r="HG59">
            <v>687</v>
          </cell>
          <cell r="HH59">
            <v>239</v>
          </cell>
          <cell r="HI59">
            <v>34.799999999999997</v>
          </cell>
          <cell r="HJ59">
            <v>1568</v>
          </cell>
          <cell r="HK59">
            <v>625</v>
          </cell>
          <cell r="HL59">
            <v>39.859693877551024</v>
          </cell>
          <cell r="HM59">
            <v>1633</v>
          </cell>
          <cell r="HN59">
            <v>1329</v>
          </cell>
          <cell r="HO59">
            <v>81.400000000000006</v>
          </cell>
          <cell r="HP59">
            <v>976</v>
          </cell>
          <cell r="HQ59">
            <v>538</v>
          </cell>
          <cell r="HR59">
            <v>55.1</v>
          </cell>
          <cell r="HS59">
            <v>33</v>
          </cell>
          <cell r="HT59">
            <v>11</v>
          </cell>
          <cell r="HU59">
            <v>33.299999999999997</v>
          </cell>
          <cell r="HV59">
            <v>687</v>
          </cell>
          <cell r="HW59">
            <v>245</v>
          </cell>
          <cell r="HX59">
            <v>35.700000000000003</v>
          </cell>
          <cell r="HY59">
            <v>1566</v>
          </cell>
          <cell r="HZ59">
            <v>630</v>
          </cell>
          <cell r="IA59">
            <v>40.229885057471265</v>
          </cell>
          <cell r="IB59">
            <v>1626</v>
          </cell>
          <cell r="IC59">
            <v>1323</v>
          </cell>
          <cell r="ID59">
            <v>81.400000000000006</v>
          </cell>
          <cell r="IE59">
            <v>975</v>
          </cell>
          <cell r="IF59">
            <v>545</v>
          </cell>
          <cell r="IG59">
            <v>55.9</v>
          </cell>
          <cell r="IH59">
            <v>34</v>
          </cell>
          <cell r="II59">
            <v>12</v>
          </cell>
          <cell r="IJ59">
            <v>35.299999999999997</v>
          </cell>
          <cell r="IK59">
            <v>689</v>
          </cell>
          <cell r="IL59">
            <v>263</v>
          </cell>
          <cell r="IM59">
            <v>38.200000000000003</v>
          </cell>
          <cell r="IN59">
            <v>1563</v>
          </cell>
          <cell r="IO59">
            <v>644</v>
          </cell>
          <cell r="IP59">
            <v>41.202815099168269</v>
          </cell>
          <cell r="IQ59">
            <v>1637</v>
          </cell>
          <cell r="IR59">
            <v>1308</v>
          </cell>
          <cell r="IS59">
            <v>79.900000000000006</v>
          </cell>
          <cell r="IT59">
            <v>966</v>
          </cell>
          <cell r="IU59">
            <v>470</v>
          </cell>
          <cell r="IV59">
            <v>48.7</v>
          </cell>
          <cell r="IW59">
            <v>31</v>
          </cell>
          <cell r="IX59">
            <v>11</v>
          </cell>
          <cell r="IY59">
            <v>35.5</v>
          </cell>
          <cell r="IZ59">
            <v>682</v>
          </cell>
          <cell r="JA59">
            <v>89</v>
          </cell>
          <cell r="JB59">
            <v>13</v>
          </cell>
          <cell r="JC59">
            <v>1568</v>
          </cell>
          <cell r="JD59">
            <v>371</v>
          </cell>
          <cell r="JE59">
            <v>23.660714285714285</v>
          </cell>
        </row>
        <row r="60">
          <cell r="B60" t="str">
            <v>B86666</v>
          </cell>
          <cell r="C60" t="str">
            <v>Newton Surgery</v>
          </cell>
          <cell r="D60" t="str">
            <v>Burmantofts, Harehills and Richmond Hill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456</v>
          </cell>
          <cell r="R60">
            <v>229</v>
          </cell>
          <cell r="S60">
            <v>50.2</v>
          </cell>
          <cell r="T60">
            <v>1498</v>
          </cell>
          <cell r="U60">
            <v>109</v>
          </cell>
          <cell r="V60">
            <v>7.3</v>
          </cell>
          <cell r="W60">
            <v>46</v>
          </cell>
          <cell r="X60">
            <v>15</v>
          </cell>
          <cell r="Y60">
            <v>32.6</v>
          </cell>
          <cell r="Z60">
            <v>596</v>
          </cell>
          <cell r="AA60">
            <v>38</v>
          </cell>
          <cell r="AB60">
            <v>6.4</v>
          </cell>
          <cell r="AC60">
            <v>456</v>
          </cell>
          <cell r="AD60">
            <v>258</v>
          </cell>
          <cell r="AE60">
            <v>56.6</v>
          </cell>
          <cell r="AF60">
            <v>1497</v>
          </cell>
          <cell r="AG60">
            <v>182</v>
          </cell>
          <cell r="AH60">
            <v>12.2</v>
          </cell>
          <cell r="AI60">
            <v>45</v>
          </cell>
          <cell r="AJ60">
            <v>25</v>
          </cell>
          <cell r="AK60">
            <v>55.6</v>
          </cell>
          <cell r="AL60">
            <v>596</v>
          </cell>
          <cell r="AM60">
            <v>55</v>
          </cell>
          <cell r="AN60">
            <v>9.1999999999999993</v>
          </cell>
          <cell r="AO60">
            <v>454</v>
          </cell>
          <cell r="AP60">
            <v>276</v>
          </cell>
          <cell r="AQ60">
            <v>60.8</v>
          </cell>
          <cell r="AR60">
            <v>1500</v>
          </cell>
          <cell r="AS60">
            <v>246</v>
          </cell>
          <cell r="AT60">
            <v>16.399999999999999</v>
          </cell>
          <cell r="AU60">
            <v>43</v>
          </cell>
          <cell r="AV60">
            <v>26</v>
          </cell>
          <cell r="AW60">
            <v>60.5</v>
          </cell>
          <cell r="AX60">
            <v>595</v>
          </cell>
          <cell r="AY60">
            <v>69</v>
          </cell>
          <cell r="AZ60">
            <v>11.6</v>
          </cell>
          <cell r="BA60">
            <v>453</v>
          </cell>
          <cell r="BB60">
            <v>295</v>
          </cell>
          <cell r="BC60">
            <v>65.099999999999994</v>
          </cell>
          <cell r="BD60">
            <v>1500</v>
          </cell>
          <cell r="BE60">
            <v>330</v>
          </cell>
          <cell r="BF60">
            <v>22</v>
          </cell>
          <cell r="BG60">
            <v>43</v>
          </cell>
          <cell r="BH60">
            <v>26</v>
          </cell>
          <cell r="BI60">
            <v>60.5</v>
          </cell>
          <cell r="BJ60">
            <v>595</v>
          </cell>
          <cell r="BK60">
            <v>73</v>
          </cell>
          <cell r="BL60">
            <v>12.3</v>
          </cell>
          <cell r="BM60">
            <v>451</v>
          </cell>
          <cell r="BN60">
            <v>312</v>
          </cell>
          <cell r="BO60">
            <v>69.2</v>
          </cell>
          <cell r="BP60">
            <v>1503</v>
          </cell>
          <cell r="BQ60">
            <v>374</v>
          </cell>
          <cell r="BR60">
            <v>24.9</v>
          </cell>
          <cell r="BS60">
            <v>42</v>
          </cell>
          <cell r="BT60">
            <v>26</v>
          </cell>
          <cell r="BU60">
            <v>61.9</v>
          </cell>
          <cell r="BV60">
            <v>595</v>
          </cell>
          <cell r="BW60">
            <v>92</v>
          </cell>
          <cell r="BX60">
            <v>15.5</v>
          </cell>
          <cell r="BY60">
            <v>449</v>
          </cell>
          <cell r="BZ60">
            <v>316</v>
          </cell>
          <cell r="CA60">
            <v>70.400000000000006</v>
          </cell>
          <cell r="CB60">
            <v>918</v>
          </cell>
          <cell r="CC60">
            <v>341</v>
          </cell>
          <cell r="CD60">
            <v>37.1</v>
          </cell>
          <cell r="CE60">
            <v>44</v>
          </cell>
          <cell r="CF60">
            <v>25</v>
          </cell>
          <cell r="CG60">
            <v>56.8</v>
          </cell>
          <cell r="CH60">
            <v>596</v>
          </cell>
          <cell r="CI60">
            <v>99</v>
          </cell>
          <cell r="CJ60">
            <v>16.600000000000001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598</v>
          </cell>
          <cell r="CU60">
            <v>115</v>
          </cell>
          <cell r="CV60">
            <v>19.2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598</v>
          </cell>
          <cell r="DG60">
            <v>146</v>
          </cell>
          <cell r="DH60">
            <v>24.4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598</v>
          </cell>
          <cell r="DS60">
            <v>148</v>
          </cell>
          <cell r="DT60">
            <v>24.7</v>
          </cell>
          <cell r="DU60">
            <v>448</v>
          </cell>
          <cell r="DV60">
            <v>335</v>
          </cell>
          <cell r="DW60">
            <v>74.8</v>
          </cell>
          <cell r="DX60">
            <v>845</v>
          </cell>
          <cell r="DY60">
            <v>401</v>
          </cell>
          <cell r="DZ60">
            <v>47.5</v>
          </cell>
          <cell r="EA60">
            <v>49</v>
          </cell>
          <cell r="EB60">
            <v>30</v>
          </cell>
          <cell r="EC60">
            <v>61.2</v>
          </cell>
          <cell r="ED60">
            <v>598</v>
          </cell>
          <cell r="EE60">
            <v>151</v>
          </cell>
          <cell r="EF60">
            <v>25.3</v>
          </cell>
          <cell r="EG60">
            <v>449</v>
          </cell>
          <cell r="EH60">
            <v>329</v>
          </cell>
          <cell r="EI60">
            <v>73.3</v>
          </cell>
          <cell r="EJ60">
            <v>869</v>
          </cell>
          <cell r="EK60">
            <v>376</v>
          </cell>
          <cell r="EL60">
            <v>43.3</v>
          </cell>
          <cell r="EM60">
            <v>46</v>
          </cell>
          <cell r="EN60">
            <v>27</v>
          </cell>
          <cell r="EO60">
            <v>58.7</v>
          </cell>
          <cell r="EP60">
            <v>598</v>
          </cell>
          <cell r="EQ60">
            <v>115</v>
          </cell>
          <cell r="ER60">
            <v>19.2</v>
          </cell>
          <cell r="ES60">
            <v>449</v>
          </cell>
          <cell r="ET60">
            <v>353</v>
          </cell>
          <cell r="EU60">
            <v>78.599999999999994</v>
          </cell>
          <cell r="EV60">
            <v>847</v>
          </cell>
          <cell r="EW60">
            <v>435</v>
          </cell>
          <cell r="EX60">
            <v>51.4</v>
          </cell>
          <cell r="EY60">
            <v>52</v>
          </cell>
          <cell r="EZ60">
            <v>35</v>
          </cell>
          <cell r="FA60">
            <v>67.3</v>
          </cell>
          <cell r="FB60">
            <v>601</v>
          </cell>
          <cell r="FC60">
            <v>156</v>
          </cell>
          <cell r="FD60">
            <v>26</v>
          </cell>
          <cell r="FE60">
            <v>449</v>
          </cell>
          <cell r="FF60">
            <v>362</v>
          </cell>
          <cell r="FG60">
            <v>80.599999999999994</v>
          </cell>
          <cell r="FH60">
            <v>811</v>
          </cell>
          <cell r="FI60">
            <v>445</v>
          </cell>
          <cell r="FJ60">
            <v>54.9</v>
          </cell>
          <cell r="FK60">
            <v>53</v>
          </cell>
          <cell r="FL60">
            <v>34</v>
          </cell>
          <cell r="FM60">
            <v>64.2</v>
          </cell>
          <cell r="FN60">
            <v>602</v>
          </cell>
          <cell r="FO60">
            <v>162</v>
          </cell>
          <cell r="FP60">
            <v>26.9</v>
          </cell>
          <cell r="FQ60">
            <v>692</v>
          </cell>
          <cell r="FR60">
            <v>306</v>
          </cell>
          <cell r="FS60">
            <v>44.21965317919075</v>
          </cell>
          <cell r="FT60">
            <v>448</v>
          </cell>
          <cell r="FU60">
            <v>367</v>
          </cell>
          <cell r="FV60">
            <v>81.900000000000006</v>
          </cell>
          <cell r="FW60">
            <v>811</v>
          </cell>
          <cell r="FX60">
            <v>465</v>
          </cell>
          <cell r="FY60">
            <v>57.3</v>
          </cell>
          <cell r="FZ60">
            <v>52</v>
          </cell>
          <cell r="GA60">
            <v>34</v>
          </cell>
          <cell r="GB60">
            <v>65.400000000000006</v>
          </cell>
          <cell r="GC60">
            <v>602</v>
          </cell>
          <cell r="GD60">
            <v>167</v>
          </cell>
          <cell r="GE60">
            <v>27.7</v>
          </cell>
          <cell r="GF60">
            <v>692</v>
          </cell>
          <cell r="GG60">
            <v>342</v>
          </cell>
          <cell r="GH60">
            <v>49.421965317919074</v>
          </cell>
          <cell r="GI60">
            <v>448</v>
          </cell>
          <cell r="GJ60">
            <v>370</v>
          </cell>
          <cell r="GK60">
            <v>82.6</v>
          </cell>
          <cell r="GL60">
            <v>844</v>
          </cell>
          <cell r="GM60">
            <v>478</v>
          </cell>
          <cell r="GN60">
            <v>56.6</v>
          </cell>
          <cell r="GO60">
            <v>54</v>
          </cell>
          <cell r="GP60">
            <v>34</v>
          </cell>
          <cell r="GQ60">
            <v>63</v>
          </cell>
          <cell r="GR60">
            <v>602</v>
          </cell>
          <cell r="GS60">
            <v>209</v>
          </cell>
          <cell r="GT60">
            <v>34.700000000000003</v>
          </cell>
          <cell r="GU60">
            <v>692</v>
          </cell>
          <cell r="GV60">
            <v>346</v>
          </cell>
          <cell r="GW60">
            <v>50</v>
          </cell>
          <cell r="GX60">
            <v>448</v>
          </cell>
          <cell r="GY60">
            <v>371</v>
          </cell>
          <cell r="GZ60">
            <v>82.8</v>
          </cell>
          <cell r="HA60">
            <v>843</v>
          </cell>
          <cell r="HB60">
            <v>480</v>
          </cell>
          <cell r="HC60">
            <v>56.9</v>
          </cell>
          <cell r="HD60">
            <v>54</v>
          </cell>
          <cell r="HE60">
            <v>34</v>
          </cell>
          <cell r="HF60">
            <v>63</v>
          </cell>
          <cell r="HG60">
            <v>603</v>
          </cell>
          <cell r="HH60">
            <v>225</v>
          </cell>
          <cell r="HI60">
            <v>37.299999999999997</v>
          </cell>
          <cell r="HJ60">
            <v>690</v>
          </cell>
          <cell r="HK60">
            <v>348</v>
          </cell>
          <cell r="HL60">
            <v>50.434782608695649</v>
          </cell>
          <cell r="HM60">
            <v>448</v>
          </cell>
          <cell r="HN60">
            <v>371</v>
          </cell>
          <cell r="HO60">
            <v>82.8</v>
          </cell>
          <cell r="HP60">
            <v>843</v>
          </cell>
          <cell r="HQ60">
            <v>480</v>
          </cell>
          <cell r="HR60">
            <v>56.9</v>
          </cell>
          <cell r="HS60">
            <v>52</v>
          </cell>
          <cell r="HT60">
            <v>32</v>
          </cell>
          <cell r="HU60">
            <v>61.5</v>
          </cell>
          <cell r="HV60">
            <v>603</v>
          </cell>
          <cell r="HW60">
            <v>227</v>
          </cell>
          <cell r="HX60">
            <v>37.6</v>
          </cell>
          <cell r="HY60">
            <v>689</v>
          </cell>
          <cell r="HZ60">
            <v>349</v>
          </cell>
          <cell r="IA60">
            <v>50.653120464441216</v>
          </cell>
          <cell r="IB60">
            <v>448</v>
          </cell>
          <cell r="IC60">
            <v>373</v>
          </cell>
          <cell r="ID60">
            <v>83.3</v>
          </cell>
          <cell r="IE60">
            <v>882</v>
          </cell>
          <cell r="IF60">
            <v>510</v>
          </cell>
          <cell r="IG60">
            <v>57.8</v>
          </cell>
          <cell r="IH60">
            <v>55</v>
          </cell>
          <cell r="II60">
            <v>37</v>
          </cell>
          <cell r="IJ60">
            <v>67.3</v>
          </cell>
          <cell r="IK60">
            <v>604</v>
          </cell>
          <cell r="IL60">
            <v>249</v>
          </cell>
          <cell r="IM60">
            <v>41.2</v>
          </cell>
          <cell r="IN60">
            <v>690</v>
          </cell>
          <cell r="IO60">
            <v>366</v>
          </cell>
          <cell r="IP60">
            <v>53.04347826086957</v>
          </cell>
          <cell r="IQ60">
            <v>449</v>
          </cell>
          <cell r="IR60">
            <v>353</v>
          </cell>
          <cell r="IS60">
            <v>78.599999999999994</v>
          </cell>
          <cell r="IT60">
            <v>848</v>
          </cell>
          <cell r="IU60">
            <v>439</v>
          </cell>
          <cell r="IV60">
            <v>51.8</v>
          </cell>
          <cell r="IW60">
            <v>52</v>
          </cell>
          <cell r="IX60">
            <v>35</v>
          </cell>
          <cell r="IY60">
            <v>67.3</v>
          </cell>
          <cell r="IZ60">
            <v>601</v>
          </cell>
          <cell r="JA60">
            <v>156</v>
          </cell>
          <cell r="JB60">
            <v>26</v>
          </cell>
          <cell r="JC60">
            <v>691</v>
          </cell>
          <cell r="JD60">
            <v>297</v>
          </cell>
          <cell r="JE60">
            <v>42.981186685962378</v>
          </cell>
        </row>
        <row r="61">
          <cell r="B61" t="str">
            <v>B86013</v>
          </cell>
          <cell r="C61" t="str">
            <v>North Leeds Medical Practice</v>
          </cell>
          <cell r="D61" t="str">
            <v>Burmantofts, Harehills and Richmond Hill</v>
          </cell>
          <cell r="E61">
            <v>1901</v>
          </cell>
          <cell r="F61">
            <v>2</v>
          </cell>
          <cell r="G61">
            <v>0.1</v>
          </cell>
          <cell r="H61">
            <v>4679</v>
          </cell>
          <cell r="I61">
            <v>0</v>
          </cell>
          <cell r="J61">
            <v>0</v>
          </cell>
          <cell r="K61">
            <v>174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1904</v>
          </cell>
          <cell r="R61">
            <v>7</v>
          </cell>
          <cell r="S61">
            <v>0.4</v>
          </cell>
          <cell r="T61">
            <v>5013</v>
          </cell>
          <cell r="U61">
            <v>2</v>
          </cell>
          <cell r="V61">
            <v>0</v>
          </cell>
          <cell r="W61">
            <v>172</v>
          </cell>
          <cell r="X61">
            <v>0</v>
          </cell>
          <cell r="Y61">
            <v>0</v>
          </cell>
          <cell r="Z61">
            <v>3535</v>
          </cell>
          <cell r="AA61">
            <v>10</v>
          </cell>
          <cell r="AB61">
            <v>0.3</v>
          </cell>
          <cell r="AC61">
            <v>1906</v>
          </cell>
          <cell r="AD61">
            <v>21</v>
          </cell>
          <cell r="AE61">
            <v>1.1000000000000001</v>
          </cell>
          <cell r="AF61">
            <v>5017</v>
          </cell>
          <cell r="AG61">
            <v>8</v>
          </cell>
          <cell r="AH61">
            <v>0.2</v>
          </cell>
          <cell r="AI61">
            <v>173</v>
          </cell>
          <cell r="AJ61">
            <v>0</v>
          </cell>
          <cell r="AK61">
            <v>0</v>
          </cell>
          <cell r="AL61">
            <v>3538</v>
          </cell>
          <cell r="AM61">
            <v>195</v>
          </cell>
          <cell r="AN61">
            <v>5.5</v>
          </cell>
          <cell r="AO61">
            <v>1905</v>
          </cell>
          <cell r="AP61">
            <v>74</v>
          </cell>
          <cell r="AQ61">
            <v>3.9</v>
          </cell>
          <cell r="AR61">
            <v>5011</v>
          </cell>
          <cell r="AS61">
            <v>27</v>
          </cell>
          <cell r="AT61">
            <v>0.5</v>
          </cell>
          <cell r="AU61">
            <v>173</v>
          </cell>
          <cell r="AV61">
            <v>1</v>
          </cell>
          <cell r="AW61">
            <v>0.6</v>
          </cell>
          <cell r="AX61">
            <v>3536</v>
          </cell>
          <cell r="AY61">
            <v>197</v>
          </cell>
          <cell r="AZ61">
            <v>5.6</v>
          </cell>
          <cell r="BA61">
            <v>1911</v>
          </cell>
          <cell r="BB61">
            <v>381</v>
          </cell>
          <cell r="BC61">
            <v>19.899999999999999</v>
          </cell>
          <cell r="BD61">
            <v>5016</v>
          </cell>
          <cell r="BE61">
            <v>156</v>
          </cell>
          <cell r="BF61">
            <v>3.1</v>
          </cell>
          <cell r="BG61">
            <v>175</v>
          </cell>
          <cell r="BH61">
            <v>13</v>
          </cell>
          <cell r="BI61">
            <v>7.4</v>
          </cell>
          <cell r="BJ61">
            <v>3536</v>
          </cell>
          <cell r="BK61">
            <v>234</v>
          </cell>
          <cell r="BL61">
            <v>6.6</v>
          </cell>
          <cell r="BM61">
            <v>1907</v>
          </cell>
          <cell r="BN61">
            <v>621</v>
          </cell>
          <cell r="BO61">
            <v>32.6</v>
          </cell>
          <cell r="BP61">
            <v>5026</v>
          </cell>
          <cell r="BQ61">
            <v>288</v>
          </cell>
          <cell r="BR61">
            <v>5.7</v>
          </cell>
          <cell r="BS61">
            <v>171</v>
          </cell>
          <cell r="BT61">
            <v>27</v>
          </cell>
          <cell r="BU61">
            <v>15.8</v>
          </cell>
          <cell r="BV61">
            <v>3537</v>
          </cell>
          <cell r="BW61">
            <v>318</v>
          </cell>
          <cell r="BX61">
            <v>9</v>
          </cell>
          <cell r="BY61">
            <v>1908</v>
          </cell>
          <cell r="BZ61">
            <v>891</v>
          </cell>
          <cell r="CA61">
            <v>46.7</v>
          </cell>
          <cell r="CB61">
            <v>2846</v>
          </cell>
          <cell r="CC61">
            <v>330</v>
          </cell>
          <cell r="CD61">
            <v>11.6</v>
          </cell>
          <cell r="CE61">
            <v>179</v>
          </cell>
          <cell r="CF61">
            <v>41</v>
          </cell>
          <cell r="CG61">
            <v>22.9</v>
          </cell>
          <cell r="CH61">
            <v>3535</v>
          </cell>
          <cell r="CI61">
            <v>338</v>
          </cell>
          <cell r="CJ61">
            <v>9.6</v>
          </cell>
          <cell r="CK61">
            <v>1910</v>
          </cell>
          <cell r="CL61">
            <v>963</v>
          </cell>
          <cell r="CM61">
            <v>50.4</v>
          </cell>
          <cell r="CN61">
            <v>2617</v>
          </cell>
          <cell r="CO61">
            <v>387</v>
          </cell>
          <cell r="CP61">
            <v>14.8</v>
          </cell>
          <cell r="CQ61">
            <v>183</v>
          </cell>
          <cell r="CR61">
            <v>47</v>
          </cell>
          <cell r="CS61">
            <v>25.7</v>
          </cell>
          <cell r="CT61">
            <v>3535</v>
          </cell>
          <cell r="CU61">
            <v>355</v>
          </cell>
          <cell r="CV61">
            <v>10</v>
          </cell>
          <cell r="CW61">
            <v>1909</v>
          </cell>
          <cell r="CX61">
            <v>1056</v>
          </cell>
          <cell r="CY61">
            <v>55.3</v>
          </cell>
          <cell r="CZ61">
            <v>2418</v>
          </cell>
          <cell r="DA61">
            <v>535</v>
          </cell>
          <cell r="DB61">
            <v>22.1</v>
          </cell>
          <cell r="DC61">
            <v>193</v>
          </cell>
          <cell r="DD61">
            <v>60</v>
          </cell>
          <cell r="DE61">
            <v>31.1</v>
          </cell>
          <cell r="DF61">
            <v>3548</v>
          </cell>
          <cell r="DG61">
            <v>383</v>
          </cell>
          <cell r="DH61">
            <v>10.8</v>
          </cell>
          <cell r="DI61">
            <v>1907</v>
          </cell>
          <cell r="DJ61">
            <v>1215</v>
          </cell>
          <cell r="DK61">
            <v>63.7</v>
          </cell>
          <cell r="DL61">
            <v>2422</v>
          </cell>
          <cell r="DM61">
            <v>589</v>
          </cell>
          <cell r="DN61">
            <v>24.3</v>
          </cell>
          <cell r="DO61">
            <v>189</v>
          </cell>
          <cell r="DP61">
            <v>59</v>
          </cell>
          <cell r="DQ61">
            <v>31.2</v>
          </cell>
          <cell r="DR61">
            <v>3542</v>
          </cell>
          <cell r="DS61">
            <v>422</v>
          </cell>
          <cell r="DT61">
            <v>11.9</v>
          </cell>
          <cell r="DU61">
            <v>1907</v>
          </cell>
          <cell r="DV61">
            <v>1275</v>
          </cell>
          <cell r="DW61">
            <v>66.900000000000006</v>
          </cell>
          <cell r="DX61">
            <v>2425</v>
          </cell>
          <cell r="DY61">
            <v>714</v>
          </cell>
          <cell r="DZ61">
            <v>29.4</v>
          </cell>
          <cell r="EA61">
            <v>194</v>
          </cell>
          <cell r="EB61">
            <v>69</v>
          </cell>
          <cell r="EC61">
            <v>35.6</v>
          </cell>
          <cell r="ED61">
            <v>3545</v>
          </cell>
          <cell r="EE61">
            <v>460</v>
          </cell>
          <cell r="EF61">
            <v>13</v>
          </cell>
          <cell r="EG61">
            <v>1910</v>
          </cell>
          <cell r="EH61">
            <v>963</v>
          </cell>
          <cell r="EI61">
            <v>50.4</v>
          </cell>
          <cell r="EJ61">
            <v>2617</v>
          </cell>
          <cell r="EK61">
            <v>387</v>
          </cell>
          <cell r="EL61">
            <v>14.8</v>
          </cell>
          <cell r="EM61">
            <v>183</v>
          </cell>
          <cell r="EN61">
            <v>47</v>
          </cell>
          <cell r="EO61">
            <v>25.7</v>
          </cell>
          <cell r="EP61">
            <v>3535</v>
          </cell>
          <cell r="EQ61">
            <v>355</v>
          </cell>
          <cell r="ER61">
            <v>10</v>
          </cell>
          <cell r="ES61">
            <v>1907</v>
          </cell>
          <cell r="ET61">
            <v>1293</v>
          </cell>
          <cell r="EU61">
            <v>67.8</v>
          </cell>
          <cell r="EV61">
            <v>2428</v>
          </cell>
          <cell r="EW61">
            <v>737</v>
          </cell>
          <cell r="EX61">
            <v>30.4</v>
          </cell>
          <cell r="EY61">
            <v>199</v>
          </cell>
          <cell r="EZ61">
            <v>71</v>
          </cell>
          <cell r="FA61">
            <v>35.700000000000003</v>
          </cell>
          <cell r="FB61">
            <v>3548</v>
          </cell>
          <cell r="FC61">
            <v>463</v>
          </cell>
          <cell r="FD61">
            <v>13</v>
          </cell>
          <cell r="FE61">
            <v>1905</v>
          </cell>
          <cell r="FF61">
            <v>1323</v>
          </cell>
          <cell r="FG61">
            <v>69.400000000000006</v>
          </cell>
          <cell r="FH61">
            <v>2339</v>
          </cell>
          <cell r="FI61">
            <v>780</v>
          </cell>
          <cell r="FJ61">
            <v>33.299999999999997</v>
          </cell>
          <cell r="FK61">
            <v>207</v>
          </cell>
          <cell r="FL61">
            <v>77</v>
          </cell>
          <cell r="FM61">
            <v>37.200000000000003</v>
          </cell>
          <cell r="FN61">
            <v>3546</v>
          </cell>
          <cell r="FO61">
            <v>476</v>
          </cell>
          <cell r="FP61">
            <v>13.4</v>
          </cell>
          <cell r="FQ61">
            <v>2689</v>
          </cell>
          <cell r="FR61">
            <v>486</v>
          </cell>
          <cell r="FS61">
            <v>18.073633320937152</v>
          </cell>
          <cell r="FT61">
            <v>1900</v>
          </cell>
          <cell r="FU61">
            <v>1361</v>
          </cell>
          <cell r="FV61">
            <v>71.599999999999994</v>
          </cell>
          <cell r="FW61">
            <v>2341</v>
          </cell>
          <cell r="FX61">
            <v>857</v>
          </cell>
          <cell r="FY61">
            <v>36.6</v>
          </cell>
          <cell r="FZ61">
            <v>212</v>
          </cell>
          <cell r="GA61">
            <v>78</v>
          </cell>
          <cell r="GB61">
            <v>36.799999999999997</v>
          </cell>
          <cell r="GC61">
            <v>3546</v>
          </cell>
          <cell r="GD61">
            <v>520</v>
          </cell>
          <cell r="GE61">
            <v>14.7</v>
          </cell>
          <cell r="GF61">
            <v>2690</v>
          </cell>
          <cell r="GG61">
            <v>794</v>
          </cell>
          <cell r="GH61">
            <v>29.516728624535315</v>
          </cell>
          <cell r="GI61">
            <v>1906</v>
          </cell>
          <cell r="GJ61">
            <v>1390</v>
          </cell>
          <cell r="GK61">
            <v>72.900000000000006</v>
          </cell>
          <cell r="GL61">
            <v>2427</v>
          </cell>
          <cell r="GM61">
            <v>938</v>
          </cell>
          <cell r="GN61">
            <v>38.6</v>
          </cell>
          <cell r="GO61">
            <v>213</v>
          </cell>
          <cell r="GP61">
            <v>79</v>
          </cell>
          <cell r="GQ61">
            <v>37.1</v>
          </cell>
          <cell r="GR61">
            <v>3545</v>
          </cell>
          <cell r="GS61">
            <v>1080</v>
          </cell>
          <cell r="GT61">
            <v>30.5</v>
          </cell>
          <cell r="GU61">
            <v>2693</v>
          </cell>
          <cell r="GV61">
            <v>829</v>
          </cell>
          <cell r="GW61">
            <v>30.783512810991461</v>
          </cell>
          <cell r="GX61">
            <v>1907</v>
          </cell>
          <cell r="GY61">
            <v>1392</v>
          </cell>
          <cell r="GZ61">
            <v>73</v>
          </cell>
          <cell r="HA61">
            <v>2426</v>
          </cell>
          <cell r="HB61">
            <v>946</v>
          </cell>
          <cell r="HC61">
            <v>39</v>
          </cell>
          <cell r="HD61">
            <v>216</v>
          </cell>
          <cell r="HE61">
            <v>80</v>
          </cell>
          <cell r="HF61">
            <v>37</v>
          </cell>
          <cell r="HG61">
            <v>3545</v>
          </cell>
          <cell r="HH61">
            <v>1196</v>
          </cell>
          <cell r="HI61">
            <v>33.700000000000003</v>
          </cell>
          <cell r="HJ61">
            <v>2694</v>
          </cell>
          <cell r="HK61">
            <v>836</v>
          </cell>
          <cell r="HL61">
            <v>31.031922791388272</v>
          </cell>
          <cell r="HM61">
            <v>1906</v>
          </cell>
          <cell r="HN61">
            <v>1395</v>
          </cell>
          <cell r="HO61">
            <v>73.2</v>
          </cell>
          <cell r="HP61">
            <v>2425</v>
          </cell>
          <cell r="HQ61">
            <v>957</v>
          </cell>
          <cell r="HR61">
            <v>39.5</v>
          </cell>
          <cell r="HS61">
            <v>224</v>
          </cell>
          <cell r="HT61">
            <v>80</v>
          </cell>
          <cell r="HU61">
            <v>35.700000000000003</v>
          </cell>
          <cell r="HV61">
            <v>3544</v>
          </cell>
          <cell r="HW61">
            <v>1197</v>
          </cell>
          <cell r="HX61">
            <v>33.799999999999997</v>
          </cell>
          <cell r="HY61">
            <v>2691</v>
          </cell>
          <cell r="HZ61">
            <v>845</v>
          </cell>
          <cell r="IA61">
            <v>31.40096618357488</v>
          </cell>
          <cell r="IB61">
            <v>1907</v>
          </cell>
          <cell r="IC61">
            <v>1398</v>
          </cell>
          <cell r="ID61">
            <v>73.3</v>
          </cell>
          <cell r="IE61">
            <v>2632</v>
          </cell>
          <cell r="IF61">
            <v>1006</v>
          </cell>
          <cell r="IG61">
            <v>38.200000000000003</v>
          </cell>
          <cell r="IH61">
            <v>231</v>
          </cell>
          <cell r="II61">
            <v>89</v>
          </cell>
          <cell r="IJ61">
            <v>38.5</v>
          </cell>
          <cell r="IK61">
            <v>3552</v>
          </cell>
          <cell r="IL61">
            <v>1263</v>
          </cell>
          <cell r="IM61">
            <v>35.6</v>
          </cell>
          <cell r="IN61">
            <v>2695</v>
          </cell>
          <cell r="IO61">
            <v>864</v>
          </cell>
          <cell r="IP61">
            <v>32.059369202226343</v>
          </cell>
          <cell r="IQ61">
            <v>1907</v>
          </cell>
          <cell r="IR61">
            <v>1296</v>
          </cell>
          <cell r="IS61">
            <v>68</v>
          </cell>
          <cell r="IT61">
            <v>2433</v>
          </cell>
          <cell r="IU61">
            <v>745</v>
          </cell>
          <cell r="IV61">
            <v>30.6</v>
          </cell>
          <cell r="IW61">
            <v>201</v>
          </cell>
          <cell r="IX61">
            <v>73</v>
          </cell>
          <cell r="IY61">
            <v>36.299999999999997</v>
          </cell>
          <cell r="IZ61">
            <v>3548</v>
          </cell>
          <cell r="JA61">
            <v>466</v>
          </cell>
          <cell r="JB61">
            <v>13.1</v>
          </cell>
          <cell r="JC61">
            <v>2687</v>
          </cell>
          <cell r="JD61">
            <v>420</v>
          </cell>
          <cell r="JE61">
            <v>15.630815035355413</v>
          </cell>
        </row>
        <row r="62">
          <cell r="B62" t="str">
            <v>B86089</v>
          </cell>
          <cell r="C62" t="str">
            <v>Nova Scotia Medical Centre</v>
          </cell>
          <cell r="D62" t="str">
            <v>LS25/LS26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1182</v>
          </cell>
          <cell r="R62">
            <v>427</v>
          </cell>
          <cell r="S62">
            <v>36.1</v>
          </cell>
          <cell r="T62">
            <v>1756</v>
          </cell>
          <cell r="U62">
            <v>10</v>
          </cell>
          <cell r="V62">
            <v>0.6</v>
          </cell>
          <cell r="W62">
            <v>34</v>
          </cell>
          <cell r="X62">
            <v>0</v>
          </cell>
          <cell r="Y62">
            <v>0</v>
          </cell>
          <cell r="Z62">
            <v>589</v>
          </cell>
          <cell r="AA62">
            <v>31</v>
          </cell>
          <cell r="AB62">
            <v>5.3</v>
          </cell>
          <cell r="AC62">
            <v>1182</v>
          </cell>
          <cell r="AD62">
            <v>445</v>
          </cell>
          <cell r="AE62">
            <v>37.6</v>
          </cell>
          <cell r="AF62">
            <v>1757</v>
          </cell>
          <cell r="AG62">
            <v>13</v>
          </cell>
          <cell r="AH62">
            <v>0.7</v>
          </cell>
          <cell r="AI62">
            <v>31</v>
          </cell>
          <cell r="AJ62">
            <v>0</v>
          </cell>
          <cell r="AK62">
            <v>0</v>
          </cell>
          <cell r="AL62">
            <v>589</v>
          </cell>
          <cell r="AM62">
            <v>32</v>
          </cell>
          <cell r="AN62">
            <v>5.4</v>
          </cell>
          <cell r="AO62">
            <v>1183</v>
          </cell>
          <cell r="AP62">
            <v>739</v>
          </cell>
          <cell r="AQ62">
            <v>62.5</v>
          </cell>
          <cell r="AR62">
            <v>1762</v>
          </cell>
          <cell r="AS62">
            <v>30</v>
          </cell>
          <cell r="AT62">
            <v>1.7</v>
          </cell>
          <cell r="AU62">
            <v>29</v>
          </cell>
          <cell r="AV62">
            <v>0</v>
          </cell>
          <cell r="AW62">
            <v>0</v>
          </cell>
          <cell r="AX62">
            <v>590</v>
          </cell>
          <cell r="AY62">
            <v>34</v>
          </cell>
          <cell r="AZ62">
            <v>5.8</v>
          </cell>
          <cell r="BA62">
            <v>1185</v>
          </cell>
          <cell r="BB62">
            <v>790</v>
          </cell>
          <cell r="BC62">
            <v>66.7</v>
          </cell>
          <cell r="BD62">
            <v>1763</v>
          </cell>
          <cell r="BE62">
            <v>147</v>
          </cell>
          <cell r="BF62">
            <v>8.3000000000000007</v>
          </cell>
          <cell r="BG62">
            <v>30</v>
          </cell>
          <cell r="BH62">
            <v>5</v>
          </cell>
          <cell r="BI62">
            <v>16.7</v>
          </cell>
          <cell r="BJ62">
            <v>591</v>
          </cell>
          <cell r="BK62">
            <v>34</v>
          </cell>
          <cell r="BL62">
            <v>5.8</v>
          </cell>
          <cell r="BM62">
            <v>1184</v>
          </cell>
          <cell r="BN62">
            <v>804</v>
          </cell>
          <cell r="BO62">
            <v>67.900000000000006</v>
          </cell>
          <cell r="BP62">
            <v>1764</v>
          </cell>
          <cell r="BQ62">
            <v>162</v>
          </cell>
          <cell r="BR62">
            <v>9.1999999999999993</v>
          </cell>
          <cell r="BS62">
            <v>29</v>
          </cell>
          <cell r="BT62">
            <v>6</v>
          </cell>
          <cell r="BU62">
            <v>20.7</v>
          </cell>
          <cell r="BV62">
            <v>591</v>
          </cell>
          <cell r="BW62">
            <v>37</v>
          </cell>
          <cell r="BX62">
            <v>6.3</v>
          </cell>
          <cell r="BY62">
            <v>1183</v>
          </cell>
          <cell r="BZ62">
            <v>854</v>
          </cell>
          <cell r="CA62">
            <v>72.2</v>
          </cell>
          <cell r="CB62">
            <v>1088</v>
          </cell>
          <cell r="CC62">
            <v>235</v>
          </cell>
          <cell r="CD62">
            <v>21.6</v>
          </cell>
          <cell r="CE62">
            <v>30</v>
          </cell>
          <cell r="CF62">
            <v>10</v>
          </cell>
          <cell r="CG62">
            <v>33.299999999999997</v>
          </cell>
          <cell r="CH62">
            <v>593</v>
          </cell>
          <cell r="CI62">
            <v>51</v>
          </cell>
          <cell r="CJ62">
            <v>8.6</v>
          </cell>
          <cell r="CK62">
            <v>1178</v>
          </cell>
          <cell r="CL62">
            <v>855</v>
          </cell>
          <cell r="CM62">
            <v>72.599999999999994</v>
          </cell>
          <cell r="CN62">
            <v>802</v>
          </cell>
          <cell r="CO62">
            <v>229</v>
          </cell>
          <cell r="CP62">
            <v>28.6</v>
          </cell>
          <cell r="CQ62">
            <v>31</v>
          </cell>
          <cell r="CR62">
            <v>12</v>
          </cell>
          <cell r="CS62">
            <v>38.700000000000003</v>
          </cell>
          <cell r="CT62">
            <v>593</v>
          </cell>
          <cell r="CU62">
            <v>78</v>
          </cell>
          <cell r="CV62">
            <v>13.2</v>
          </cell>
          <cell r="CW62">
            <v>1176</v>
          </cell>
          <cell r="CX62">
            <v>878</v>
          </cell>
          <cell r="CY62">
            <v>74.7</v>
          </cell>
          <cell r="CZ62">
            <v>701</v>
          </cell>
          <cell r="DA62">
            <v>267</v>
          </cell>
          <cell r="DB62">
            <v>38.1</v>
          </cell>
          <cell r="DC62">
            <v>32</v>
          </cell>
          <cell r="DD62">
            <v>19</v>
          </cell>
          <cell r="DE62">
            <v>59.4</v>
          </cell>
          <cell r="DF62">
            <v>593</v>
          </cell>
          <cell r="DG62">
            <v>163</v>
          </cell>
          <cell r="DH62">
            <v>27.5</v>
          </cell>
          <cell r="DI62">
            <v>1175</v>
          </cell>
          <cell r="DJ62">
            <v>888</v>
          </cell>
          <cell r="DK62">
            <v>75.599999999999994</v>
          </cell>
          <cell r="DL62">
            <v>700</v>
          </cell>
          <cell r="DM62">
            <v>291</v>
          </cell>
          <cell r="DN62">
            <v>41.6</v>
          </cell>
          <cell r="DO62">
            <v>34</v>
          </cell>
          <cell r="DP62">
            <v>21</v>
          </cell>
          <cell r="DQ62">
            <v>61.8</v>
          </cell>
          <cell r="DR62">
            <v>592</v>
          </cell>
          <cell r="DS62">
            <v>331</v>
          </cell>
          <cell r="DT62">
            <v>55.9</v>
          </cell>
          <cell r="DU62">
            <v>1174</v>
          </cell>
          <cell r="DV62">
            <v>940</v>
          </cell>
          <cell r="DW62">
            <v>80.099999999999994</v>
          </cell>
          <cell r="DX62">
            <v>701</v>
          </cell>
          <cell r="DY62">
            <v>326</v>
          </cell>
          <cell r="DZ62">
            <v>46.5</v>
          </cell>
          <cell r="EA62">
            <v>36</v>
          </cell>
          <cell r="EB62">
            <v>25</v>
          </cell>
          <cell r="EC62">
            <v>69.400000000000006</v>
          </cell>
          <cell r="ED62">
            <v>592</v>
          </cell>
          <cell r="EE62">
            <v>343</v>
          </cell>
          <cell r="EF62">
            <v>57.9</v>
          </cell>
          <cell r="EG62">
            <v>1178</v>
          </cell>
          <cell r="EH62">
            <v>855</v>
          </cell>
          <cell r="EI62">
            <v>72.599999999999994</v>
          </cell>
          <cell r="EJ62">
            <v>802</v>
          </cell>
          <cell r="EK62">
            <v>229</v>
          </cell>
          <cell r="EL62">
            <v>28.6</v>
          </cell>
          <cell r="EM62">
            <v>31</v>
          </cell>
          <cell r="EN62">
            <v>12</v>
          </cell>
          <cell r="EO62">
            <v>38.700000000000003</v>
          </cell>
          <cell r="EP62">
            <v>593</v>
          </cell>
          <cell r="EQ62">
            <v>78</v>
          </cell>
          <cell r="ER62">
            <v>13.2</v>
          </cell>
          <cell r="ES62">
            <v>1166</v>
          </cell>
          <cell r="ET62">
            <v>966</v>
          </cell>
          <cell r="EU62">
            <v>82.8</v>
          </cell>
          <cell r="EV62">
            <v>702</v>
          </cell>
          <cell r="EW62">
            <v>346</v>
          </cell>
          <cell r="EX62">
            <v>49.3</v>
          </cell>
          <cell r="EY62">
            <v>37</v>
          </cell>
          <cell r="EZ62">
            <v>26</v>
          </cell>
          <cell r="FA62">
            <v>70.3</v>
          </cell>
          <cell r="FB62">
            <v>590</v>
          </cell>
          <cell r="FC62">
            <v>352</v>
          </cell>
          <cell r="FD62">
            <v>59.7</v>
          </cell>
          <cell r="FE62">
            <v>1164</v>
          </cell>
          <cell r="FF62">
            <v>968</v>
          </cell>
          <cell r="FG62">
            <v>83.2</v>
          </cell>
          <cell r="FH62">
            <v>665</v>
          </cell>
          <cell r="FI62">
            <v>358</v>
          </cell>
          <cell r="FJ62">
            <v>53.8</v>
          </cell>
          <cell r="FK62">
            <v>39</v>
          </cell>
          <cell r="FL62">
            <v>27</v>
          </cell>
          <cell r="FM62">
            <v>69.2</v>
          </cell>
          <cell r="FN62">
            <v>590</v>
          </cell>
          <cell r="FO62">
            <v>361</v>
          </cell>
          <cell r="FP62">
            <v>61.2</v>
          </cell>
          <cell r="FQ62">
            <v>1222</v>
          </cell>
          <cell r="FR62">
            <v>460</v>
          </cell>
          <cell r="FS62">
            <v>37.643207855973813</v>
          </cell>
          <cell r="FT62">
            <v>1163</v>
          </cell>
          <cell r="FU62">
            <v>970</v>
          </cell>
          <cell r="FV62">
            <v>83.4</v>
          </cell>
          <cell r="FW62">
            <v>667</v>
          </cell>
          <cell r="FX62">
            <v>374</v>
          </cell>
          <cell r="FY62">
            <v>56.1</v>
          </cell>
          <cell r="FZ62">
            <v>38</v>
          </cell>
          <cell r="GA62">
            <v>24</v>
          </cell>
          <cell r="GB62">
            <v>63.2</v>
          </cell>
          <cell r="GC62">
            <v>589</v>
          </cell>
          <cell r="GD62">
            <v>369</v>
          </cell>
          <cell r="GE62">
            <v>62.6</v>
          </cell>
          <cell r="GF62">
            <v>1222</v>
          </cell>
          <cell r="GG62">
            <v>568</v>
          </cell>
          <cell r="GH62">
            <v>46.481178396072018</v>
          </cell>
          <cell r="GI62">
            <v>1162</v>
          </cell>
          <cell r="GJ62">
            <v>973</v>
          </cell>
          <cell r="GK62">
            <v>83.7</v>
          </cell>
          <cell r="GL62">
            <v>703</v>
          </cell>
          <cell r="GM62">
            <v>391</v>
          </cell>
          <cell r="GN62">
            <v>55.6</v>
          </cell>
          <cell r="GO62">
            <v>39</v>
          </cell>
          <cell r="GP62">
            <v>24</v>
          </cell>
          <cell r="GQ62">
            <v>61.5</v>
          </cell>
          <cell r="GR62">
            <v>589</v>
          </cell>
          <cell r="GS62">
            <v>405</v>
          </cell>
          <cell r="GT62">
            <v>68.8</v>
          </cell>
          <cell r="GU62">
            <v>1224</v>
          </cell>
          <cell r="GV62">
            <v>580</v>
          </cell>
          <cell r="GW62">
            <v>47.385620915032675</v>
          </cell>
          <cell r="GX62">
            <v>1163</v>
          </cell>
          <cell r="GY62">
            <v>975</v>
          </cell>
          <cell r="GZ62">
            <v>83.8</v>
          </cell>
          <cell r="HA62">
            <v>706</v>
          </cell>
          <cell r="HB62">
            <v>392</v>
          </cell>
          <cell r="HC62">
            <v>55.5</v>
          </cell>
          <cell r="HD62">
            <v>39</v>
          </cell>
          <cell r="HE62">
            <v>24</v>
          </cell>
          <cell r="HF62">
            <v>61.5</v>
          </cell>
          <cell r="HG62">
            <v>590</v>
          </cell>
          <cell r="HH62">
            <v>408</v>
          </cell>
          <cell r="HI62">
            <v>69.2</v>
          </cell>
          <cell r="HJ62">
            <v>1226</v>
          </cell>
          <cell r="HK62">
            <v>582</v>
          </cell>
          <cell r="HL62">
            <v>47.471451876019579</v>
          </cell>
          <cell r="HM62">
            <v>1163</v>
          </cell>
          <cell r="HN62">
            <v>977</v>
          </cell>
          <cell r="HO62">
            <v>84</v>
          </cell>
          <cell r="HP62">
            <v>707</v>
          </cell>
          <cell r="HQ62">
            <v>394</v>
          </cell>
          <cell r="HR62">
            <v>55.7</v>
          </cell>
          <cell r="HS62">
            <v>39</v>
          </cell>
          <cell r="HT62">
            <v>25</v>
          </cell>
          <cell r="HU62">
            <v>64.099999999999994</v>
          </cell>
          <cell r="HV62">
            <v>590</v>
          </cell>
          <cell r="HW62">
            <v>409</v>
          </cell>
          <cell r="HX62">
            <v>69.3</v>
          </cell>
          <cell r="HY62">
            <v>1228</v>
          </cell>
          <cell r="HZ62">
            <v>586</v>
          </cell>
          <cell r="IA62">
            <v>47.719869706840392</v>
          </cell>
          <cell r="IB62">
            <v>1161</v>
          </cell>
          <cell r="IC62">
            <v>985</v>
          </cell>
          <cell r="ID62">
            <v>84.8</v>
          </cell>
          <cell r="IE62">
            <v>812</v>
          </cell>
          <cell r="IF62">
            <v>441</v>
          </cell>
          <cell r="IG62">
            <v>54.3</v>
          </cell>
          <cell r="IH62">
            <v>40</v>
          </cell>
          <cell r="II62">
            <v>24</v>
          </cell>
          <cell r="IJ62">
            <v>60</v>
          </cell>
          <cell r="IK62">
            <v>590</v>
          </cell>
          <cell r="IL62">
            <v>411</v>
          </cell>
          <cell r="IM62">
            <v>69.7</v>
          </cell>
          <cell r="IN62">
            <v>1226</v>
          </cell>
          <cell r="IO62">
            <v>644</v>
          </cell>
          <cell r="IP62">
            <v>52.528548123980421</v>
          </cell>
          <cell r="IQ62">
            <v>1164</v>
          </cell>
          <cell r="IR62">
            <v>965</v>
          </cell>
          <cell r="IS62">
            <v>82.9</v>
          </cell>
          <cell r="IT62">
            <v>702</v>
          </cell>
          <cell r="IU62">
            <v>349</v>
          </cell>
          <cell r="IV62">
            <v>49.7</v>
          </cell>
          <cell r="IW62">
            <v>36</v>
          </cell>
          <cell r="IX62">
            <v>26</v>
          </cell>
          <cell r="IY62">
            <v>72.2</v>
          </cell>
          <cell r="IZ62">
            <v>590</v>
          </cell>
          <cell r="JA62">
            <v>353</v>
          </cell>
          <cell r="JB62">
            <v>59.8</v>
          </cell>
          <cell r="JC62">
            <v>1223</v>
          </cell>
          <cell r="JD62">
            <v>315</v>
          </cell>
          <cell r="JE62">
            <v>25.756336876533116</v>
          </cell>
        </row>
        <row r="63">
          <cell r="B63" t="str">
            <v>B86005</v>
          </cell>
          <cell r="C63" t="str">
            <v>Oakley Medical Practice</v>
          </cell>
          <cell r="D63" t="str">
            <v>Beeston</v>
          </cell>
          <cell r="E63">
            <v>596</v>
          </cell>
          <cell r="F63">
            <v>29</v>
          </cell>
          <cell r="G63">
            <v>4.9000000000000004</v>
          </cell>
          <cell r="H63">
            <v>1448</v>
          </cell>
          <cell r="I63">
            <v>1</v>
          </cell>
          <cell r="J63">
            <v>0.1</v>
          </cell>
          <cell r="K63">
            <v>39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596</v>
          </cell>
          <cell r="R63">
            <v>62</v>
          </cell>
          <cell r="S63">
            <v>10.4</v>
          </cell>
          <cell r="T63">
            <v>1612</v>
          </cell>
          <cell r="U63">
            <v>9</v>
          </cell>
          <cell r="V63">
            <v>0.6</v>
          </cell>
          <cell r="W63">
            <v>37</v>
          </cell>
          <cell r="X63">
            <v>0</v>
          </cell>
          <cell r="Y63">
            <v>0</v>
          </cell>
          <cell r="Z63">
            <v>690</v>
          </cell>
          <cell r="AA63">
            <v>0</v>
          </cell>
          <cell r="AB63">
            <v>0</v>
          </cell>
          <cell r="AC63">
            <v>591</v>
          </cell>
          <cell r="AD63">
            <v>260</v>
          </cell>
          <cell r="AE63">
            <v>44</v>
          </cell>
          <cell r="AF63">
            <v>1610</v>
          </cell>
          <cell r="AG63">
            <v>10</v>
          </cell>
          <cell r="AH63">
            <v>0.6</v>
          </cell>
          <cell r="AI63">
            <v>37</v>
          </cell>
          <cell r="AJ63">
            <v>0</v>
          </cell>
          <cell r="AK63">
            <v>0</v>
          </cell>
          <cell r="AL63">
            <v>690</v>
          </cell>
          <cell r="AM63">
            <v>0</v>
          </cell>
          <cell r="AN63">
            <v>0</v>
          </cell>
          <cell r="AO63">
            <v>593</v>
          </cell>
          <cell r="AP63">
            <v>308</v>
          </cell>
          <cell r="AQ63">
            <v>51.9</v>
          </cell>
          <cell r="AR63">
            <v>1607</v>
          </cell>
          <cell r="AS63">
            <v>23</v>
          </cell>
          <cell r="AT63">
            <v>1.4</v>
          </cell>
          <cell r="AU63">
            <v>38</v>
          </cell>
          <cell r="AV63">
            <v>0</v>
          </cell>
          <cell r="AW63">
            <v>0</v>
          </cell>
          <cell r="AX63">
            <v>690</v>
          </cell>
          <cell r="AY63">
            <v>1</v>
          </cell>
          <cell r="AZ63">
            <v>0.1</v>
          </cell>
          <cell r="BA63">
            <v>594</v>
          </cell>
          <cell r="BB63">
            <v>330</v>
          </cell>
          <cell r="BC63">
            <v>55.6</v>
          </cell>
          <cell r="BD63">
            <v>1606</v>
          </cell>
          <cell r="BE63">
            <v>217</v>
          </cell>
          <cell r="BF63">
            <v>13.5</v>
          </cell>
          <cell r="BG63">
            <v>38</v>
          </cell>
          <cell r="BH63">
            <v>0</v>
          </cell>
          <cell r="BI63">
            <v>0</v>
          </cell>
          <cell r="BJ63">
            <v>691</v>
          </cell>
          <cell r="BK63">
            <v>1</v>
          </cell>
          <cell r="BL63">
            <v>0.1</v>
          </cell>
          <cell r="BM63">
            <v>595</v>
          </cell>
          <cell r="BN63">
            <v>345</v>
          </cell>
          <cell r="BO63">
            <v>58</v>
          </cell>
          <cell r="BP63">
            <v>1612</v>
          </cell>
          <cell r="BQ63">
            <v>238</v>
          </cell>
          <cell r="BR63">
            <v>14.8</v>
          </cell>
          <cell r="BS63">
            <v>37</v>
          </cell>
          <cell r="BT63">
            <v>3</v>
          </cell>
          <cell r="BU63">
            <v>8.1</v>
          </cell>
          <cell r="BV63">
            <v>691</v>
          </cell>
          <cell r="BW63">
            <v>5</v>
          </cell>
          <cell r="BX63">
            <v>0.7</v>
          </cell>
          <cell r="BY63">
            <v>591</v>
          </cell>
          <cell r="BZ63">
            <v>363</v>
          </cell>
          <cell r="CA63">
            <v>61.4</v>
          </cell>
          <cell r="CB63">
            <v>1015</v>
          </cell>
          <cell r="CC63">
            <v>249</v>
          </cell>
          <cell r="CD63">
            <v>24.5</v>
          </cell>
          <cell r="CE63">
            <v>37</v>
          </cell>
          <cell r="CF63">
            <v>4</v>
          </cell>
          <cell r="CG63">
            <v>10.8</v>
          </cell>
          <cell r="CH63">
            <v>691</v>
          </cell>
          <cell r="CI63">
            <v>17</v>
          </cell>
          <cell r="CJ63">
            <v>2.5</v>
          </cell>
          <cell r="CK63">
            <v>589</v>
          </cell>
          <cell r="CL63">
            <v>368</v>
          </cell>
          <cell r="CM63">
            <v>62.5</v>
          </cell>
          <cell r="CN63">
            <v>916</v>
          </cell>
          <cell r="CO63">
            <v>260</v>
          </cell>
          <cell r="CP63">
            <v>28.4</v>
          </cell>
          <cell r="CQ63">
            <v>38</v>
          </cell>
          <cell r="CR63">
            <v>4</v>
          </cell>
          <cell r="CS63">
            <v>10.5</v>
          </cell>
          <cell r="CT63">
            <v>688</v>
          </cell>
          <cell r="CU63">
            <v>29</v>
          </cell>
          <cell r="CV63">
            <v>4.2</v>
          </cell>
          <cell r="CW63">
            <v>589</v>
          </cell>
          <cell r="CX63">
            <v>387</v>
          </cell>
          <cell r="CY63">
            <v>65.7</v>
          </cell>
          <cell r="CZ63">
            <v>828</v>
          </cell>
          <cell r="DA63">
            <v>288</v>
          </cell>
          <cell r="DB63">
            <v>34.799999999999997</v>
          </cell>
          <cell r="DC63">
            <v>41</v>
          </cell>
          <cell r="DD63">
            <v>7</v>
          </cell>
          <cell r="DE63">
            <v>17.100000000000001</v>
          </cell>
          <cell r="DF63">
            <v>688</v>
          </cell>
          <cell r="DG63">
            <v>39</v>
          </cell>
          <cell r="DH63">
            <v>5.7</v>
          </cell>
          <cell r="DI63">
            <v>583</v>
          </cell>
          <cell r="DJ63">
            <v>396</v>
          </cell>
          <cell r="DK63">
            <v>67.900000000000006</v>
          </cell>
          <cell r="DL63">
            <v>831</v>
          </cell>
          <cell r="DM63">
            <v>300</v>
          </cell>
          <cell r="DN63">
            <v>36.1</v>
          </cell>
          <cell r="DO63">
            <v>42</v>
          </cell>
          <cell r="DP63">
            <v>9</v>
          </cell>
          <cell r="DQ63">
            <v>21.4</v>
          </cell>
          <cell r="DR63">
            <v>686</v>
          </cell>
          <cell r="DS63">
            <v>47</v>
          </cell>
          <cell r="DT63">
            <v>6.9</v>
          </cell>
          <cell r="DU63">
            <v>581</v>
          </cell>
          <cell r="DV63">
            <v>405</v>
          </cell>
          <cell r="DW63">
            <v>69.7</v>
          </cell>
          <cell r="DX63">
            <v>832</v>
          </cell>
          <cell r="DY63">
            <v>309</v>
          </cell>
          <cell r="DZ63">
            <v>37.1</v>
          </cell>
          <cell r="EA63">
            <v>42</v>
          </cell>
          <cell r="EB63">
            <v>9</v>
          </cell>
          <cell r="EC63">
            <v>21.4</v>
          </cell>
          <cell r="ED63">
            <v>688</v>
          </cell>
          <cell r="EE63">
            <v>52</v>
          </cell>
          <cell r="EF63">
            <v>7.6</v>
          </cell>
          <cell r="EG63">
            <v>589</v>
          </cell>
          <cell r="EH63">
            <v>368</v>
          </cell>
          <cell r="EI63">
            <v>62.5</v>
          </cell>
          <cell r="EJ63">
            <v>916</v>
          </cell>
          <cell r="EK63">
            <v>260</v>
          </cell>
          <cell r="EL63">
            <v>28.4</v>
          </cell>
          <cell r="EM63">
            <v>38</v>
          </cell>
          <cell r="EN63">
            <v>4</v>
          </cell>
          <cell r="EO63">
            <v>10.5</v>
          </cell>
          <cell r="EP63">
            <v>688</v>
          </cell>
          <cell r="EQ63">
            <v>29</v>
          </cell>
          <cell r="ER63">
            <v>4.2</v>
          </cell>
          <cell r="ES63">
            <v>580</v>
          </cell>
          <cell r="ET63">
            <v>441</v>
          </cell>
          <cell r="EU63">
            <v>76</v>
          </cell>
          <cell r="EV63">
            <v>831</v>
          </cell>
          <cell r="EW63">
            <v>352</v>
          </cell>
          <cell r="EX63">
            <v>42.4</v>
          </cell>
          <cell r="EY63">
            <v>43</v>
          </cell>
          <cell r="EZ63">
            <v>11</v>
          </cell>
          <cell r="FA63">
            <v>25.6</v>
          </cell>
          <cell r="FB63">
            <v>692</v>
          </cell>
          <cell r="FC63">
            <v>80</v>
          </cell>
          <cell r="FD63">
            <v>11.6</v>
          </cell>
          <cell r="FE63">
            <v>578</v>
          </cell>
          <cell r="FF63">
            <v>444</v>
          </cell>
          <cell r="FG63">
            <v>76.8</v>
          </cell>
          <cell r="FH63">
            <v>790</v>
          </cell>
          <cell r="FI63">
            <v>361</v>
          </cell>
          <cell r="FJ63">
            <v>45.7</v>
          </cell>
          <cell r="FK63">
            <v>46</v>
          </cell>
          <cell r="FL63">
            <v>13</v>
          </cell>
          <cell r="FM63">
            <v>28.3</v>
          </cell>
          <cell r="FN63">
            <v>695</v>
          </cell>
          <cell r="FO63">
            <v>90</v>
          </cell>
          <cell r="FP63">
            <v>12.9</v>
          </cell>
          <cell r="FQ63">
            <v>934</v>
          </cell>
          <cell r="FR63">
            <v>273</v>
          </cell>
          <cell r="FS63">
            <v>29.229122055674516</v>
          </cell>
          <cell r="FT63">
            <v>577</v>
          </cell>
          <cell r="FU63">
            <v>446</v>
          </cell>
          <cell r="FV63">
            <v>77.3</v>
          </cell>
          <cell r="FW63">
            <v>793</v>
          </cell>
          <cell r="FX63">
            <v>385</v>
          </cell>
          <cell r="FY63">
            <v>48.5</v>
          </cell>
          <cell r="FZ63">
            <v>48</v>
          </cell>
          <cell r="GA63">
            <v>15</v>
          </cell>
          <cell r="GB63">
            <v>31.3</v>
          </cell>
          <cell r="GC63">
            <v>692</v>
          </cell>
          <cell r="GD63">
            <v>94</v>
          </cell>
          <cell r="GE63">
            <v>13.6</v>
          </cell>
          <cell r="GF63">
            <v>933</v>
          </cell>
          <cell r="GG63">
            <v>300</v>
          </cell>
          <cell r="GH63">
            <v>32.154340836012864</v>
          </cell>
          <cell r="GI63">
            <v>577</v>
          </cell>
          <cell r="GJ63">
            <v>446</v>
          </cell>
          <cell r="GK63">
            <v>77.3</v>
          </cell>
          <cell r="GL63">
            <v>840</v>
          </cell>
          <cell r="GM63">
            <v>429</v>
          </cell>
          <cell r="GN63">
            <v>51.1</v>
          </cell>
          <cell r="GO63">
            <v>45</v>
          </cell>
          <cell r="GP63">
            <v>13</v>
          </cell>
          <cell r="GQ63">
            <v>28.9</v>
          </cell>
          <cell r="GR63">
            <v>692</v>
          </cell>
          <cell r="GS63">
            <v>115</v>
          </cell>
          <cell r="GT63">
            <v>16.600000000000001</v>
          </cell>
          <cell r="GU63">
            <v>933</v>
          </cell>
          <cell r="GV63">
            <v>357</v>
          </cell>
          <cell r="GW63">
            <v>38.263665594855304</v>
          </cell>
          <cell r="GX63">
            <v>577</v>
          </cell>
          <cell r="GY63">
            <v>446</v>
          </cell>
          <cell r="GZ63">
            <v>77.3</v>
          </cell>
          <cell r="HA63">
            <v>839</v>
          </cell>
          <cell r="HB63">
            <v>430</v>
          </cell>
          <cell r="HC63">
            <v>51.3</v>
          </cell>
          <cell r="HD63">
            <v>47</v>
          </cell>
          <cell r="HE63">
            <v>13</v>
          </cell>
          <cell r="HF63">
            <v>27.7</v>
          </cell>
          <cell r="HG63">
            <v>692</v>
          </cell>
          <cell r="HH63">
            <v>211</v>
          </cell>
          <cell r="HI63">
            <v>30.5</v>
          </cell>
          <cell r="HJ63">
            <v>934</v>
          </cell>
          <cell r="HK63">
            <v>359</v>
          </cell>
          <cell r="HL63">
            <v>38.436830835117775</v>
          </cell>
          <cell r="HM63">
            <v>576</v>
          </cell>
          <cell r="HN63">
            <v>447</v>
          </cell>
          <cell r="HO63">
            <v>77.599999999999994</v>
          </cell>
          <cell r="HP63">
            <v>840</v>
          </cell>
          <cell r="HQ63">
            <v>432</v>
          </cell>
          <cell r="HR63">
            <v>51.4</v>
          </cell>
          <cell r="HS63">
            <v>44</v>
          </cell>
          <cell r="HT63">
            <v>12</v>
          </cell>
          <cell r="HU63">
            <v>27.3</v>
          </cell>
          <cell r="HV63">
            <v>692</v>
          </cell>
          <cell r="HW63">
            <v>240</v>
          </cell>
          <cell r="HX63">
            <v>34.700000000000003</v>
          </cell>
          <cell r="HY63">
            <v>934</v>
          </cell>
          <cell r="HZ63">
            <v>365</v>
          </cell>
          <cell r="IA63">
            <v>39.079229122055672</v>
          </cell>
          <cell r="IB63">
            <v>576</v>
          </cell>
          <cell r="IC63">
            <v>447</v>
          </cell>
          <cell r="ID63">
            <v>77.599999999999994</v>
          </cell>
          <cell r="IE63">
            <v>923</v>
          </cell>
          <cell r="IF63">
            <v>460</v>
          </cell>
          <cell r="IG63">
            <v>49.8</v>
          </cell>
          <cell r="IH63">
            <v>49</v>
          </cell>
          <cell r="II63">
            <v>13</v>
          </cell>
          <cell r="IJ63">
            <v>26.5</v>
          </cell>
          <cell r="IK63">
            <v>692</v>
          </cell>
          <cell r="IL63">
            <v>266</v>
          </cell>
          <cell r="IM63">
            <v>38.4</v>
          </cell>
          <cell r="IN63">
            <v>933</v>
          </cell>
          <cell r="IO63">
            <v>374</v>
          </cell>
          <cell r="IP63">
            <v>40.085744908896032</v>
          </cell>
          <cell r="IQ63">
            <v>580</v>
          </cell>
          <cell r="IR63">
            <v>441</v>
          </cell>
          <cell r="IS63">
            <v>76</v>
          </cell>
          <cell r="IT63">
            <v>831</v>
          </cell>
          <cell r="IU63">
            <v>353</v>
          </cell>
          <cell r="IV63">
            <v>42.5</v>
          </cell>
          <cell r="IW63">
            <v>43</v>
          </cell>
          <cell r="IX63">
            <v>11</v>
          </cell>
          <cell r="IY63">
            <v>25.6</v>
          </cell>
          <cell r="IZ63">
            <v>692</v>
          </cell>
          <cell r="JA63">
            <v>80</v>
          </cell>
          <cell r="JB63">
            <v>11.6</v>
          </cell>
          <cell r="JC63">
            <v>934</v>
          </cell>
          <cell r="JD63">
            <v>259</v>
          </cell>
          <cell r="JE63">
            <v>27.73019271948608</v>
          </cell>
        </row>
        <row r="64">
          <cell r="B64" t="str">
            <v>B86022</v>
          </cell>
          <cell r="C64" t="str">
            <v>Oakwood Lane Medical Practice</v>
          </cell>
          <cell r="D64" t="str">
            <v>Seacroft</v>
          </cell>
          <cell r="E64">
            <v>1784</v>
          </cell>
          <cell r="F64">
            <v>92</v>
          </cell>
          <cell r="G64">
            <v>5.2</v>
          </cell>
          <cell r="H64">
            <v>3490</v>
          </cell>
          <cell r="I64">
            <v>4</v>
          </cell>
          <cell r="J64">
            <v>0.1</v>
          </cell>
          <cell r="K64">
            <v>122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1778</v>
          </cell>
          <cell r="R64">
            <v>411</v>
          </cell>
          <cell r="S64">
            <v>23.1</v>
          </cell>
          <cell r="T64">
            <v>3704</v>
          </cell>
          <cell r="U64">
            <v>66</v>
          </cell>
          <cell r="V64">
            <v>1.8</v>
          </cell>
          <cell r="W64">
            <v>105</v>
          </cell>
          <cell r="X64">
            <v>1</v>
          </cell>
          <cell r="Y64">
            <v>1</v>
          </cell>
          <cell r="Z64">
            <v>1815</v>
          </cell>
          <cell r="AA64">
            <v>5</v>
          </cell>
          <cell r="AB64">
            <v>0.3</v>
          </cell>
          <cell r="AC64">
            <v>1779</v>
          </cell>
          <cell r="AD64">
            <v>539</v>
          </cell>
          <cell r="AE64">
            <v>30.3</v>
          </cell>
          <cell r="AF64">
            <v>3700</v>
          </cell>
          <cell r="AG64">
            <v>165</v>
          </cell>
          <cell r="AH64">
            <v>4.5</v>
          </cell>
          <cell r="AI64">
            <v>102</v>
          </cell>
          <cell r="AJ64">
            <v>9</v>
          </cell>
          <cell r="AK64">
            <v>8.8000000000000007</v>
          </cell>
          <cell r="AL64">
            <v>1813</v>
          </cell>
          <cell r="AM64">
            <v>18</v>
          </cell>
          <cell r="AN64">
            <v>1</v>
          </cell>
          <cell r="AO64">
            <v>1775</v>
          </cell>
          <cell r="AP64">
            <v>734</v>
          </cell>
          <cell r="AQ64">
            <v>41.4</v>
          </cell>
          <cell r="AR64">
            <v>3698</v>
          </cell>
          <cell r="AS64">
            <v>289</v>
          </cell>
          <cell r="AT64">
            <v>7.8</v>
          </cell>
          <cell r="AU64">
            <v>105</v>
          </cell>
          <cell r="AV64">
            <v>15</v>
          </cell>
          <cell r="AW64">
            <v>14.3</v>
          </cell>
          <cell r="AX64">
            <v>1813</v>
          </cell>
          <cell r="AY64">
            <v>24</v>
          </cell>
          <cell r="AZ64">
            <v>1.3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1813</v>
          </cell>
          <cell r="BK64">
            <v>47</v>
          </cell>
          <cell r="BL64">
            <v>2.6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1812</v>
          </cell>
          <cell r="BW64">
            <v>61</v>
          </cell>
          <cell r="BX64">
            <v>3.4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1812</v>
          </cell>
          <cell r="CI64">
            <v>82</v>
          </cell>
          <cell r="CJ64">
            <v>4.5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1811</v>
          </cell>
          <cell r="CU64">
            <v>123</v>
          </cell>
          <cell r="CV64">
            <v>6.8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1814</v>
          </cell>
          <cell r="DG64">
            <v>138</v>
          </cell>
          <cell r="DH64">
            <v>7.6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1815</v>
          </cell>
          <cell r="DS64">
            <v>164</v>
          </cell>
          <cell r="DT64">
            <v>9</v>
          </cell>
          <cell r="DU64">
            <v>1760</v>
          </cell>
          <cell r="DV64">
            <v>1196</v>
          </cell>
          <cell r="DW64">
            <v>68</v>
          </cell>
          <cell r="DX64">
            <v>2041</v>
          </cell>
          <cell r="DY64">
            <v>660</v>
          </cell>
          <cell r="DZ64">
            <v>32.299999999999997</v>
          </cell>
          <cell r="EA64">
            <v>131</v>
          </cell>
          <cell r="EB64">
            <v>43</v>
          </cell>
          <cell r="EC64">
            <v>32.799999999999997</v>
          </cell>
          <cell r="ED64">
            <v>1813</v>
          </cell>
          <cell r="EE64">
            <v>174</v>
          </cell>
          <cell r="EF64">
            <v>9.6</v>
          </cell>
          <cell r="EG64">
            <v>1768</v>
          </cell>
          <cell r="EH64">
            <v>1033</v>
          </cell>
          <cell r="EI64">
            <v>58.4</v>
          </cell>
          <cell r="EJ64">
            <v>2198</v>
          </cell>
          <cell r="EK64">
            <v>558</v>
          </cell>
          <cell r="EL64">
            <v>25.4</v>
          </cell>
          <cell r="EM64">
            <v>130</v>
          </cell>
          <cell r="EN64">
            <v>31</v>
          </cell>
          <cell r="EO64">
            <v>23.8</v>
          </cell>
          <cell r="EP64">
            <v>1811</v>
          </cell>
          <cell r="EQ64">
            <v>123</v>
          </cell>
          <cell r="ER64">
            <v>6.8</v>
          </cell>
          <cell r="ES64">
            <v>1763</v>
          </cell>
          <cell r="ET64">
            <v>1218</v>
          </cell>
          <cell r="EU64">
            <v>69.099999999999994</v>
          </cell>
          <cell r="EV64">
            <v>2043</v>
          </cell>
          <cell r="EW64">
            <v>684</v>
          </cell>
          <cell r="EX64">
            <v>33.5</v>
          </cell>
          <cell r="EY64">
            <v>135</v>
          </cell>
          <cell r="EZ64">
            <v>47</v>
          </cell>
          <cell r="FA64">
            <v>34.799999999999997</v>
          </cell>
          <cell r="FB64">
            <v>1815</v>
          </cell>
          <cell r="FC64">
            <v>181</v>
          </cell>
          <cell r="FD64">
            <v>10</v>
          </cell>
          <cell r="FE64">
            <v>1761</v>
          </cell>
          <cell r="FF64">
            <v>1255</v>
          </cell>
          <cell r="FG64">
            <v>71.3</v>
          </cell>
          <cell r="FH64">
            <v>1911</v>
          </cell>
          <cell r="FI64">
            <v>701</v>
          </cell>
          <cell r="FJ64">
            <v>36.700000000000003</v>
          </cell>
          <cell r="FK64">
            <v>145</v>
          </cell>
          <cell r="FL64">
            <v>48</v>
          </cell>
          <cell r="FM64">
            <v>33.1</v>
          </cell>
          <cell r="FN64">
            <v>1815</v>
          </cell>
          <cell r="FO64">
            <v>200</v>
          </cell>
          <cell r="FP64">
            <v>11</v>
          </cell>
          <cell r="FQ64">
            <v>2365</v>
          </cell>
          <cell r="FR64">
            <v>576</v>
          </cell>
          <cell r="FS64">
            <v>24.355179704016912</v>
          </cell>
          <cell r="FT64">
            <v>1757</v>
          </cell>
          <cell r="FU64">
            <v>1266</v>
          </cell>
          <cell r="FV64">
            <v>72.099999999999994</v>
          </cell>
          <cell r="FW64">
            <v>1919</v>
          </cell>
          <cell r="FX64">
            <v>724</v>
          </cell>
          <cell r="FY64">
            <v>37.700000000000003</v>
          </cell>
          <cell r="FZ64">
            <v>148</v>
          </cell>
          <cell r="GA64">
            <v>53</v>
          </cell>
          <cell r="GB64">
            <v>35.799999999999997</v>
          </cell>
          <cell r="GC64">
            <v>1819</v>
          </cell>
          <cell r="GD64">
            <v>346</v>
          </cell>
          <cell r="GE64">
            <v>19</v>
          </cell>
          <cell r="GF64">
            <v>2365</v>
          </cell>
          <cell r="GG64">
            <v>598</v>
          </cell>
          <cell r="GH64">
            <v>25.285412262156449</v>
          </cell>
          <cell r="GI64">
            <v>1753</v>
          </cell>
          <cell r="GJ64">
            <v>1283</v>
          </cell>
          <cell r="GK64">
            <v>73.2</v>
          </cell>
          <cell r="GL64">
            <v>2039</v>
          </cell>
          <cell r="GM64">
            <v>766</v>
          </cell>
          <cell r="GN64">
            <v>37.6</v>
          </cell>
          <cell r="GO64">
            <v>148</v>
          </cell>
          <cell r="GP64">
            <v>54</v>
          </cell>
          <cell r="GQ64">
            <v>36.5</v>
          </cell>
          <cell r="GR64">
            <v>1820</v>
          </cell>
          <cell r="GS64">
            <v>469</v>
          </cell>
          <cell r="GT64">
            <v>25.8</v>
          </cell>
          <cell r="GU64">
            <v>2364</v>
          </cell>
          <cell r="GV64">
            <v>621</v>
          </cell>
          <cell r="GW64">
            <v>26.269035532994923</v>
          </cell>
          <cell r="GX64">
            <v>1750</v>
          </cell>
          <cell r="GY64">
            <v>1291</v>
          </cell>
          <cell r="GZ64">
            <v>73.8</v>
          </cell>
          <cell r="HA64">
            <v>2041</v>
          </cell>
          <cell r="HB64">
            <v>803</v>
          </cell>
          <cell r="HC64">
            <v>39.299999999999997</v>
          </cell>
          <cell r="HD64">
            <v>150</v>
          </cell>
          <cell r="HE64">
            <v>56</v>
          </cell>
          <cell r="HF64">
            <v>37.299999999999997</v>
          </cell>
          <cell r="HG64">
            <v>1820</v>
          </cell>
          <cell r="HH64">
            <v>606</v>
          </cell>
          <cell r="HI64">
            <v>33.299999999999997</v>
          </cell>
          <cell r="HJ64">
            <v>2364</v>
          </cell>
          <cell r="HK64">
            <v>652</v>
          </cell>
          <cell r="HL64">
            <v>27.580372250423014</v>
          </cell>
          <cell r="HM64">
            <v>1749</v>
          </cell>
          <cell r="HN64">
            <v>1295</v>
          </cell>
          <cell r="HO64">
            <v>74</v>
          </cell>
          <cell r="HP64">
            <v>2041</v>
          </cell>
          <cell r="HQ64">
            <v>804</v>
          </cell>
          <cell r="HR64">
            <v>39.4</v>
          </cell>
          <cell r="HS64">
            <v>149</v>
          </cell>
          <cell r="HT64">
            <v>57</v>
          </cell>
          <cell r="HU64">
            <v>38.299999999999997</v>
          </cell>
          <cell r="HV64">
            <v>1819</v>
          </cell>
          <cell r="HW64">
            <v>609</v>
          </cell>
          <cell r="HX64">
            <v>33.5</v>
          </cell>
          <cell r="HY64">
            <v>2363</v>
          </cell>
          <cell r="HZ64">
            <v>653</v>
          </cell>
          <cell r="IA64">
            <v>27.634363097757088</v>
          </cell>
          <cell r="IB64">
            <v>1737</v>
          </cell>
          <cell r="IC64">
            <v>1288</v>
          </cell>
          <cell r="ID64">
            <v>74.2</v>
          </cell>
          <cell r="IE64">
            <v>2215</v>
          </cell>
          <cell r="IF64">
            <v>857</v>
          </cell>
          <cell r="IG64">
            <v>38.700000000000003</v>
          </cell>
          <cell r="IH64">
            <v>154</v>
          </cell>
          <cell r="II64">
            <v>59</v>
          </cell>
          <cell r="IJ64">
            <v>38.299999999999997</v>
          </cell>
          <cell r="IK64">
            <v>1821</v>
          </cell>
          <cell r="IL64">
            <v>696</v>
          </cell>
          <cell r="IM64">
            <v>38.200000000000003</v>
          </cell>
          <cell r="IN64">
            <v>2360</v>
          </cell>
          <cell r="IO64">
            <v>659</v>
          </cell>
          <cell r="IP64">
            <v>27.923728813559322</v>
          </cell>
          <cell r="IQ64">
            <v>1762</v>
          </cell>
          <cell r="IR64">
            <v>1227</v>
          </cell>
          <cell r="IS64">
            <v>69.599999999999994</v>
          </cell>
          <cell r="IT64">
            <v>2044</v>
          </cell>
          <cell r="IU64">
            <v>686</v>
          </cell>
          <cell r="IV64">
            <v>33.6</v>
          </cell>
          <cell r="IW64">
            <v>136</v>
          </cell>
          <cell r="IX64">
            <v>47</v>
          </cell>
          <cell r="IY64">
            <v>34.6</v>
          </cell>
          <cell r="IZ64">
            <v>1815</v>
          </cell>
          <cell r="JA64">
            <v>182</v>
          </cell>
          <cell r="JB64">
            <v>10</v>
          </cell>
          <cell r="JC64">
            <v>2367</v>
          </cell>
          <cell r="JD64">
            <v>539</v>
          </cell>
          <cell r="JE64">
            <v>22.771440642163078</v>
          </cell>
        </row>
        <row r="65">
          <cell r="B65" t="str">
            <v>B86654</v>
          </cell>
          <cell r="C65" t="str">
            <v>Oakwood Surgery</v>
          </cell>
          <cell r="D65" t="str">
            <v>Central North Leeds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734</v>
          </cell>
          <cell r="R65">
            <v>20</v>
          </cell>
          <cell r="S65">
            <v>2.7</v>
          </cell>
          <cell r="T65">
            <v>1559</v>
          </cell>
          <cell r="U65">
            <v>29</v>
          </cell>
          <cell r="V65">
            <v>1.9</v>
          </cell>
          <cell r="W65">
            <v>37</v>
          </cell>
          <cell r="X65">
            <v>2</v>
          </cell>
          <cell r="Y65">
            <v>5.4</v>
          </cell>
          <cell r="Z65">
            <v>658</v>
          </cell>
          <cell r="AA65">
            <v>13</v>
          </cell>
          <cell r="AB65">
            <v>2</v>
          </cell>
          <cell r="AC65">
            <v>734</v>
          </cell>
          <cell r="AD65">
            <v>58</v>
          </cell>
          <cell r="AE65">
            <v>7.9</v>
          </cell>
          <cell r="AF65">
            <v>1558</v>
          </cell>
          <cell r="AG65">
            <v>43</v>
          </cell>
          <cell r="AH65">
            <v>2.8</v>
          </cell>
          <cell r="AI65">
            <v>38</v>
          </cell>
          <cell r="AJ65">
            <v>5</v>
          </cell>
          <cell r="AK65">
            <v>13.2</v>
          </cell>
          <cell r="AL65">
            <v>658</v>
          </cell>
          <cell r="AM65">
            <v>13</v>
          </cell>
          <cell r="AN65">
            <v>2</v>
          </cell>
          <cell r="AO65">
            <v>735</v>
          </cell>
          <cell r="AP65">
            <v>263</v>
          </cell>
          <cell r="AQ65">
            <v>35.799999999999997</v>
          </cell>
          <cell r="AR65">
            <v>1557</v>
          </cell>
          <cell r="AS65">
            <v>162</v>
          </cell>
          <cell r="AT65">
            <v>10.4</v>
          </cell>
          <cell r="AU65">
            <v>39</v>
          </cell>
          <cell r="AV65">
            <v>11</v>
          </cell>
          <cell r="AW65">
            <v>28.2</v>
          </cell>
          <cell r="AX65">
            <v>661</v>
          </cell>
          <cell r="AY65">
            <v>36</v>
          </cell>
          <cell r="AZ65">
            <v>5.4</v>
          </cell>
          <cell r="BA65">
            <v>734</v>
          </cell>
          <cell r="BB65">
            <v>361</v>
          </cell>
          <cell r="BC65">
            <v>49.2</v>
          </cell>
          <cell r="BD65">
            <v>1559</v>
          </cell>
          <cell r="BE65">
            <v>212</v>
          </cell>
          <cell r="BF65">
            <v>13.6</v>
          </cell>
          <cell r="BG65">
            <v>41</v>
          </cell>
          <cell r="BH65">
            <v>14</v>
          </cell>
          <cell r="BI65">
            <v>34.1</v>
          </cell>
          <cell r="BJ65">
            <v>661</v>
          </cell>
          <cell r="BK65">
            <v>38</v>
          </cell>
          <cell r="BL65">
            <v>5.7</v>
          </cell>
          <cell r="BM65">
            <v>734</v>
          </cell>
          <cell r="BN65">
            <v>472</v>
          </cell>
          <cell r="BO65">
            <v>64.3</v>
          </cell>
          <cell r="BP65">
            <v>1553</v>
          </cell>
          <cell r="BQ65">
            <v>229</v>
          </cell>
          <cell r="BR65">
            <v>14.7</v>
          </cell>
          <cell r="BS65">
            <v>40</v>
          </cell>
          <cell r="BT65">
            <v>17</v>
          </cell>
          <cell r="BU65">
            <v>42.5</v>
          </cell>
          <cell r="BV65">
            <v>662</v>
          </cell>
          <cell r="BW65">
            <v>42</v>
          </cell>
          <cell r="BX65">
            <v>6.3</v>
          </cell>
          <cell r="BY65">
            <v>731</v>
          </cell>
          <cell r="BZ65">
            <v>542</v>
          </cell>
          <cell r="CA65">
            <v>74.099999999999994</v>
          </cell>
          <cell r="CB65">
            <v>747</v>
          </cell>
          <cell r="CC65">
            <v>264</v>
          </cell>
          <cell r="CD65">
            <v>35.299999999999997</v>
          </cell>
          <cell r="CE65">
            <v>39</v>
          </cell>
          <cell r="CF65">
            <v>23</v>
          </cell>
          <cell r="CG65">
            <v>59</v>
          </cell>
          <cell r="CH65">
            <v>660</v>
          </cell>
          <cell r="CI65">
            <v>59</v>
          </cell>
          <cell r="CJ65">
            <v>8.9</v>
          </cell>
          <cell r="CK65">
            <v>732</v>
          </cell>
          <cell r="CL65">
            <v>570</v>
          </cell>
          <cell r="CM65">
            <v>77.900000000000006</v>
          </cell>
          <cell r="CN65">
            <v>658</v>
          </cell>
          <cell r="CO65">
            <v>285</v>
          </cell>
          <cell r="CP65">
            <v>43.3</v>
          </cell>
          <cell r="CQ65">
            <v>40</v>
          </cell>
          <cell r="CR65">
            <v>24</v>
          </cell>
          <cell r="CS65">
            <v>60</v>
          </cell>
          <cell r="CT65">
            <v>662</v>
          </cell>
          <cell r="CU65">
            <v>87</v>
          </cell>
          <cell r="CV65">
            <v>13.1</v>
          </cell>
          <cell r="CW65">
            <v>731</v>
          </cell>
          <cell r="CX65">
            <v>585</v>
          </cell>
          <cell r="CY65">
            <v>80</v>
          </cell>
          <cell r="CZ65">
            <v>616</v>
          </cell>
          <cell r="DA65">
            <v>278</v>
          </cell>
          <cell r="DB65">
            <v>45.1</v>
          </cell>
          <cell r="DC65">
            <v>43</v>
          </cell>
          <cell r="DD65">
            <v>26</v>
          </cell>
          <cell r="DE65">
            <v>60.5</v>
          </cell>
          <cell r="DF65">
            <v>662</v>
          </cell>
          <cell r="DG65">
            <v>110</v>
          </cell>
          <cell r="DH65">
            <v>16.600000000000001</v>
          </cell>
          <cell r="DI65">
            <v>730</v>
          </cell>
          <cell r="DJ65">
            <v>602</v>
          </cell>
          <cell r="DK65">
            <v>82.5</v>
          </cell>
          <cell r="DL65">
            <v>617</v>
          </cell>
          <cell r="DM65">
            <v>312</v>
          </cell>
          <cell r="DN65">
            <v>50.6</v>
          </cell>
          <cell r="DO65">
            <v>45</v>
          </cell>
          <cell r="DP65">
            <v>31</v>
          </cell>
          <cell r="DQ65">
            <v>68.900000000000006</v>
          </cell>
          <cell r="DR65">
            <v>664</v>
          </cell>
          <cell r="DS65">
            <v>138</v>
          </cell>
          <cell r="DT65">
            <v>20.8</v>
          </cell>
          <cell r="DU65">
            <v>730</v>
          </cell>
          <cell r="DV65">
            <v>604</v>
          </cell>
          <cell r="DW65">
            <v>82.7</v>
          </cell>
          <cell r="DX65">
            <v>618</v>
          </cell>
          <cell r="DY65">
            <v>315</v>
          </cell>
          <cell r="DZ65">
            <v>51</v>
          </cell>
          <cell r="EA65">
            <v>45</v>
          </cell>
          <cell r="EB65">
            <v>30</v>
          </cell>
          <cell r="EC65">
            <v>66.7</v>
          </cell>
          <cell r="ED65">
            <v>664</v>
          </cell>
          <cell r="EE65">
            <v>142</v>
          </cell>
          <cell r="EF65">
            <v>21.4</v>
          </cell>
          <cell r="EG65">
            <v>732</v>
          </cell>
          <cell r="EH65">
            <v>570</v>
          </cell>
          <cell r="EI65">
            <v>77.900000000000006</v>
          </cell>
          <cell r="EJ65">
            <v>658</v>
          </cell>
          <cell r="EK65">
            <v>285</v>
          </cell>
          <cell r="EL65">
            <v>43.3</v>
          </cell>
          <cell r="EM65">
            <v>40</v>
          </cell>
          <cell r="EN65">
            <v>24</v>
          </cell>
          <cell r="EO65">
            <v>60</v>
          </cell>
          <cell r="EP65">
            <v>662</v>
          </cell>
          <cell r="EQ65">
            <v>87</v>
          </cell>
          <cell r="ER65">
            <v>13.1</v>
          </cell>
          <cell r="ES65">
            <v>727</v>
          </cell>
          <cell r="ET65">
            <v>605</v>
          </cell>
          <cell r="EU65">
            <v>83.2</v>
          </cell>
          <cell r="EV65">
            <v>622</v>
          </cell>
          <cell r="EW65">
            <v>322</v>
          </cell>
          <cell r="EX65">
            <v>51.8</v>
          </cell>
          <cell r="EY65">
            <v>45</v>
          </cell>
          <cell r="EZ65">
            <v>30</v>
          </cell>
          <cell r="FA65">
            <v>66.7</v>
          </cell>
          <cell r="FB65">
            <v>663</v>
          </cell>
          <cell r="FC65">
            <v>147</v>
          </cell>
          <cell r="FD65">
            <v>22.2</v>
          </cell>
          <cell r="FE65">
            <v>729</v>
          </cell>
          <cell r="FF65">
            <v>622</v>
          </cell>
          <cell r="FG65">
            <v>85.3</v>
          </cell>
          <cell r="FH65">
            <v>594</v>
          </cell>
          <cell r="FI65">
            <v>338</v>
          </cell>
          <cell r="FJ65">
            <v>56.9</v>
          </cell>
          <cell r="FK65">
            <v>46</v>
          </cell>
          <cell r="FL65">
            <v>30</v>
          </cell>
          <cell r="FM65">
            <v>65.2</v>
          </cell>
          <cell r="FN65">
            <v>662</v>
          </cell>
          <cell r="FO65">
            <v>159</v>
          </cell>
          <cell r="FP65">
            <v>24</v>
          </cell>
          <cell r="FQ65">
            <v>779</v>
          </cell>
          <cell r="FR65">
            <v>388</v>
          </cell>
          <cell r="FS65">
            <v>49.807445442875483</v>
          </cell>
          <cell r="FT65">
            <v>729</v>
          </cell>
          <cell r="FU65">
            <v>626</v>
          </cell>
          <cell r="FV65">
            <v>85.9</v>
          </cell>
          <cell r="FW65">
            <v>594</v>
          </cell>
          <cell r="FX65">
            <v>346</v>
          </cell>
          <cell r="FY65">
            <v>58.2</v>
          </cell>
          <cell r="FZ65">
            <v>46</v>
          </cell>
          <cell r="GA65">
            <v>31</v>
          </cell>
          <cell r="GB65">
            <v>67.400000000000006</v>
          </cell>
          <cell r="GC65">
            <v>661</v>
          </cell>
          <cell r="GD65">
            <v>254</v>
          </cell>
          <cell r="GE65">
            <v>38.4</v>
          </cell>
          <cell r="GF65">
            <v>778</v>
          </cell>
          <cell r="GG65">
            <v>396</v>
          </cell>
          <cell r="GH65">
            <v>50.899742930591266</v>
          </cell>
          <cell r="GI65">
            <v>720</v>
          </cell>
          <cell r="GJ65">
            <v>622</v>
          </cell>
          <cell r="GK65">
            <v>86.4</v>
          </cell>
          <cell r="GL65">
            <v>619</v>
          </cell>
          <cell r="GM65">
            <v>359</v>
          </cell>
          <cell r="GN65">
            <v>58</v>
          </cell>
          <cell r="GO65">
            <v>49</v>
          </cell>
          <cell r="GP65">
            <v>33</v>
          </cell>
          <cell r="GQ65">
            <v>67.3</v>
          </cell>
          <cell r="GR65">
            <v>661</v>
          </cell>
          <cell r="GS65">
            <v>376</v>
          </cell>
          <cell r="GT65">
            <v>56.9</v>
          </cell>
          <cell r="GU65">
            <v>775</v>
          </cell>
          <cell r="GV65">
            <v>402</v>
          </cell>
          <cell r="GW65">
            <v>51.87096774193548</v>
          </cell>
          <cell r="GX65">
            <v>719</v>
          </cell>
          <cell r="GY65">
            <v>621</v>
          </cell>
          <cell r="GZ65">
            <v>86.4</v>
          </cell>
          <cell r="HA65">
            <v>619</v>
          </cell>
          <cell r="HB65">
            <v>359</v>
          </cell>
          <cell r="HC65">
            <v>58</v>
          </cell>
          <cell r="HD65">
            <v>48</v>
          </cell>
          <cell r="HE65">
            <v>32</v>
          </cell>
          <cell r="HF65">
            <v>66.7</v>
          </cell>
          <cell r="HG65">
            <v>662</v>
          </cell>
          <cell r="HH65">
            <v>384</v>
          </cell>
          <cell r="HI65">
            <v>58</v>
          </cell>
          <cell r="HJ65">
            <v>775</v>
          </cell>
          <cell r="HK65">
            <v>404</v>
          </cell>
          <cell r="HL65">
            <v>52.129032258064512</v>
          </cell>
          <cell r="HM65">
            <v>716</v>
          </cell>
          <cell r="HN65">
            <v>620</v>
          </cell>
          <cell r="HO65">
            <v>86.6</v>
          </cell>
          <cell r="HP65">
            <v>621</v>
          </cell>
          <cell r="HQ65">
            <v>359</v>
          </cell>
          <cell r="HR65">
            <v>57.8</v>
          </cell>
          <cell r="HS65">
            <v>49</v>
          </cell>
          <cell r="HT65">
            <v>31</v>
          </cell>
          <cell r="HU65">
            <v>63.3</v>
          </cell>
          <cell r="HV65">
            <v>662</v>
          </cell>
          <cell r="HW65">
            <v>384</v>
          </cell>
          <cell r="HX65">
            <v>58</v>
          </cell>
          <cell r="HY65">
            <v>775</v>
          </cell>
          <cell r="HZ65">
            <v>404</v>
          </cell>
          <cell r="IA65">
            <v>52.129032258064512</v>
          </cell>
          <cell r="IB65">
            <v>714</v>
          </cell>
          <cell r="IC65">
            <v>619</v>
          </cell>
          <cell r="ID65">
            <v>86.7</v>
          </cell>
          <cell r="IE65">
            <v>670</v>
          </cell>
          <cell r="IF65">
            <v>390</v>
          </cell>
          <cell r="IG65">
            <v>58.2</v>
          </cell>
          <cell r="IH65">
            <v>52</v>
          </cell>
          <cell r="II65">
            <v>30</v>
          </cell>
          <cell r="IJ65">
            <v>57.7</v>
          </cell>
          <cell r="IK65">
            <v>661</v>
          </cell>
          <cell r="IL65">
            <v>440</v>
          </cell>
          <cell r="IM65">
            <v>66.599999999999994</v>
          </cell>
          <cell r="IN65">
            <v>774</v>
          </cell>
          <cell r="IO65">
            <v>407</v>
          </cell>
          <cell r="IP65">
            <v>52.583979328165377</v>
          </cell>
          <cell r="IQ65">
            <v>729</v>
          </cell>
          <cell r="IR65">
            <v>620</v>
          </cell>
          <cell r="IS65">
            <v>85</v>
          </cell>
          <cell r="IT65">
            <v>620</v>
          </cell>
          <cell r="IU65">
            <v>324</v>
          </cell>
          <cell r="IV65">
            <v>52.3</v>
          </cell>
          <cell r="IW65">
            <v>45</v>
          </cell>
          <cell r="IX65">
            <v>30</v>
          </cell>
          <cell r="IY65">
            <v>66.7</v>
          </cell>
          <cell r="IZ65">
            <v>662</v>
          </cell>
          <cell r="JA65">
            <v>148</v>
          </cell>
          <cell r="JB65">
            <v>22.4</v>
          </cell>
          <cell r="JC65">
            <v>779</v>
          </cell>
          <cell r="JD65">
            <v>244</v>
          </cell>
          <cell r="JE65">
            <v>31.322207958921695</v>
          </cell>
        </row>
        <row r="66">
          <cell r="B66" t="str">
            <v>B86006</v>
          </cell>
          <cell r="C66" t="str">
            <v>Oulton Medical Centre</v>
          </cell>
          <cell r="D66" t="str">
            <v>LS25/LS26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3158</v>
          </cell>
          <cell r="R66">
            <v>143</v>
          </cell>
          <cell r="S66">
            <v>4.5</v>
          </cell>
          <cell r="T66">
            <v>4140</v>
          </cell>
          <cell r="U66">
            <v>13</v>
          </cell>
          <cell r="V66">
            <v>0.3</v>
          </cell>
          <cell r="W66">
            <v>64</v>
          </cell>
          <cell r="X66">
            <v>1</v>
          </cell>
          <cell r="Y66">
            <v>1.6</v>
          </cell>
          <cell r="Z66">
            <v>1596</v>
          </cell>
          <cell r="AA66">
            <v>56</v>
          </cell>
          <cell r="AB66">
            <v>3.5</v>
          </cell>
          <cell r="AC66">
            <v>3154</v>
          </cell>
          <cell r="AD66">
            <v>555</v>
          </cell>
          <cell r="AE66">
            <v>17.600000000000001</v>
          </cell>
          <cell r="AF66">
            <v>4141</v>
          </cell>
          <cell r="AG66">
            <v>21</v>
          </cell>
          <cell r="AH66">
            <v>0.5</v>
          </cell>
          <cell r="AI66">
            <v>65</v>
          </cell>
          <cell r="AJ66">
            <v>1</v>
          </cell>
          <cell r="AK66">
            <v>1.5</v>
          </cell>
          <cell r="AL66">
            <v>1595</v>
          </cell>
          <cell r="AM66">
            <v>79</v>
          </cell>
          <cell r="AN66">
            <v>5</v>
          </cell>
          <cell r="AO66">
            <v>3150</v>
          </cell>
          <cell r="AP66">
            <v>996</v>
          </cell>
          <cell r="AQ66">
            <v>31.6</v>
          </cell>
          <cell r="AR66">
            <v>4136</v>
          </cell>
          <cell r="AS66">
            <v>97</v>
          </cell>
          <cell r="AT66">
            <v>2.2999999999999998</v>
          </cell>
          <cell r="AU66">
            <v>61</v>
          </cell>
          <cell r="AV66">
            <v>3</v>
          </cell>
          <cell r="AW66">
            <v>4.9000000000000004</v>
          </cell>
          <cell r="AX66">
            <v>1593</v>
          </cell>
          <cell r="AY66">
            <v>109</v>
          </cell>
          <cell r="AZ66">
            <v>6.8</v>
          </cell>
          <cell r="BA66">
            <v>3148</v>
          </cell>
          <cell r="BB66">
            <v>1396</v>
          </cell>
          <cell r="BC66">
            <v>44.3</v>
          </cell>
          <cell r="BD66">
            <v>4139</v>
          </cell>
          <cell r="BE66">
            <v>294</v>
          </cell>
          <cell r="BF66">
            <v>7.1</v>
          </cell>
          <cell r="BG66">
            <v>61</v>
          </cell>
          <cell r="BH66">
            <v>15</v>
          </cell>
          <cell r="BI66">
            <v>24.6</v>
          </cell>
          <cell r="BJ66">
            <v>1594</v>
          </cell>
          <cell r="BK66">
            <v>144</v>
          </cell>
          <cell r="BL66">
            <v>9</v>
          </cell>
          <cell r="BM66">
            <v>3144</v>
          </cell>
          <cell r="BN66">
            <v>1787</v>
          </cell>
          <cell r="BO66">
            <v>56.8</v>
          </cell>
          <cell r="BP66">
            <v>4138</v>
          </cell>
          <cell r="BQ66">
            <v>474</v>
          </cell>
          <cell r="BR66">
            <v>11.5</v>
          </cell>
          <cell r="BS66">
            <v>65</v>
          </cell>
          <cell r="BT66">
            <v>24</v>
          </cell>
          <cell r="BU66">
            <v>36.9</v>
          </cell>
          <cell r="BV66">
            <v>1593</v>
          </cell>
          <cell r="BW66">
            <v>156</v>
          </cell>
          <cell r="BX66">
            <v>9.8000000000000007</v>
          </cell>
          <cell r="BY66">
            <v>3140</v>
          </cell>
          <cell r="BZ66">
            <v>2141</v>
          </cell>
          <cell r="CA66">
            <v>68.2</v>
          </cell>
          <cell r="CB66">
            <v>2356</v>
          </cell>
          <cell r="CC66">
            <v>633</v>
          </cell>
          <cell r="CD66">
            <v>26.9</v>
          </cell>
          <cell r="CE66">
            <v>64</v>
          </cell>
          <cell r="CF66">
            <v>32</v>
          </cell>
          <cell r="CG66">
            <v>50</v>
          </cell>
          <cell r="CH66">
            <v>1592</v>
          </cell>
          <cell r="CI66">
            <v>207</v>
          </cell>
          <cell r="CJ66">
            <v>13</v>
          </cell>
          <cell r="CK66">
            <v>3137</v>
          </cell>
          <cell r="CL66">
            <v>2261</v>
          </cell>
          <cell r="CM66">
            <v>72.099999999999994</v>
          </cell>
          <cell r="CN66">
            <v>2152</v>
          </cell>
          <cell r="CO66">
            <v>708</v>
          </cell>
          <cell r="CP66">
            <v>32.9</v>
          </cell>
          <cell r="CQ66">
            <v>65</v>
          </cell>
          <cell r="CR66">
            <v>39</v>
          </cell>
          <cell r="CS66">
            <v>60</v>
          </cell>
          <cell r="CT66">
            <v>1593</v>
          </cell>
          <cell r="CU66">
            <v>240</v>
          </cell>
          <cell r="CV66">
            <v>15.1</v>
          </cell>
          <cell r="CW66">
            <v>3134</v>
          </cell>
          <cell r="CX66">
            <v>2354</v>
          </cell>
          <cell r="CY66">
            <v>75.099999999999994</v>
          </cell>
          <cell r="CZ66">
            <v>1963</v>
          </cell>
          <cell r="DA66">
            <v>746</v>
          </cell>
          <cell r="DB66">
            <v>38</v>
          </cell>
          <cell r="DC66">
            <v>63</v>
          </cell>
          <cell r="DD66">
            <v>37</v>
          </cell>
          <cell r="DE66">
            <v>58.7</v>
          </cell>
          <cell r="DF66">
            <v>1593</v>
          </cell>
          <cell r="DG66">
            <v>407</v>
          </cell>
          <cell r="DH66">
            <v>25.5</v>
          </cell>
          <cell r="DI66">
            <v>3131</v>
          </cell>
          <cell r="DJ66">
            <v>2453</v>
          </cell>
          <cell r="DK66">
            <v>78.3</v>
          </cell>
          <cell r="DL66">
            <v>1965</v>
          </cell>
          <cell r="DM66">
            <v>859</v>
          </cell>
          <cell r="DN66">
            <v>43.7</v>
          </cell>
          <cell r="DO66">
            <v>69</v>
          </cell>
          <cell r="DP66">
            <v>41</v>
          </cell>
          <cell r="DQ66">
            <v>59.4</v>
          </cell>
          <cell r="DR66">
            <v>1591</v>
          </cell>
          <cell r="DS66">
            <v>714</v>
          </cell>
          <cell r="DT66">
            <v>44.9</v>
          </cell>
          <cell r="DU66">
            <v>3131</v>
          </cell>
          <cell r="DV66">
            <v>2516</v>
          </cell>
          <cell r="DW66">
            <v>80.400000000000006</v>
          </cell>
          <cell r="DX66">
            <v>1967</v>
          </cell>
          <cell r="DY66">
            <v>897</v>
          </cell>
          <cell r="DZ66">
            <v>45.6</v>
          </cell>
          <cell r="EA66">
            <v>70</v>
          </cell>
          <cell r="EB66">
            <v>46</v>
          </cell>
          <cell r="EC66">
            <v>65.7</v>
          </cell>
          <cell r="ED66">
            <v>1588</v>
          </cell>
          <cell r="EE66">
            <v>738</v>
          </cell>
          <cell r="EF66">
            <v>46.5</v>
          </cell>
          <cell r="EG66">
            <v>3137</v>
          </cell>
          <cell r="EH66">
            <v>2261</v>
          </cell>
          <cell r="EI66">
            <v>72.099999999999994</v>
          </cell>
          <cell r="EJ66">
            <v>2152</v>
          </cell>
          <cell r="EK66">
            <v>708</v>
          </cell>
          <cell r="EL66">
            <v>32.9</v>
          </cell>
          <cell r="EM66">
            <v>65</v>
          </cell>
          <cell r="EN66">
            <v>39</v>
          </cell>
          <cell r="EO66">
            <v>60</v>
          </cell>
          <cell r="EP66">
            <v>1593</v>
          </cell>
          <cell r="EQ66">
            <v>240</v>
          </cell>
          <cell r="ER66">
            <v>15.1</v>
          </cell>
          <cell r="ES66">
            <v>3124</v>
          </cell>
          <cell r="ET66">
            <v>2604</v>
          </cell>
          <cell r="EU66">
            <v>83.4</v>
          </cell>
          <cell r="EV66">
            <v>1968</v>
          </cell>
          <cell r="EW66">
            <v>945</v>
          </cell>
          <cell r="EX66">
            <v>48</v>
          </cell>
          <cell r="EY66">
            <v>73</v>
          </cell>
          <cell r="EZ66">
            <v>51</v>
          </cell>
          <cell r="FA66">
            <v>69.900000000000006</v>
          </cell>
          <cell r="FB66">
            <v>1587</v>
          </cell>
          <cell r="FC66">
            <v>867</v>
          </cell>
          <cell r="FD66">
            <v>54.6</v>
          </cell>
          <cell r="FE66">
            <v>3120</v>
          </cell>
          <cell r="FF66">
            <v>2638</v>
          </cell>
          <cell r="FG66">
            <v>84.6</v>
          </cell>
          <cell r="FH66">
            <v>1856</v>
          </cell>
          <cell r="FI66">
            <v>1003</v>
          </cell>
          <cell r="FJ66">
            <v>54</v>
          </cell>
          <cell r="FK66">
            <v>71</v>
          </cell>
          <cell r="FL66">
            <v>50</v>
          </cell>
          <cell r="FM66">
            <v>70.400000000000006</v>
          </cell>
          <cell r="FN66">
            <v>1585</v>
          </cell>
          <cell r="FO66">
            <v>916</v>
          </cell>
          <cell r="FP66">
            <v>57.8</v>
          </cell>
          <cell r="FQ66">
            <v>3336</v>
          </cell>
          <cell r="FR66">
            <v>1118</v>
          </cell>
          <cell r="FS66">
            <v>33.513189448441253</v>
          </cell>
          <cell r="FT66">
            <v>3113</v>
          </cell>
          <cell r="FU66">
            <v>2660</v>
          </cell>
          <cell r="FV66">
            <v>85.4</v>
          </cell>
          <cell r="FW66">
            <v>1861</v>
          </cell>
          <cell r="FX66">
            <v>1066</v>
          </cell>
          <cell r="FY66">
            <v>57.3</v>
          </cell>
          <cell r="FZ66">
            <v>70</v>
          </cell>
          <cell r="GA66">
            <v>49</v>
          </cell>
          <cell r="GB66">
            <v>70</v>
          </cell>
          <cell r="GC66">
            <v>1581</v>
          </cell>
          <cell r="GD66">
            <v>980</v>
          </cell>
          <cell r="GE66">
            <v>62</v>
          </cell>
          <cell r="GF66">
            <v>3337</v>
          </cell>
          <cell r="GG66">
            <v>1420</v>
          </cell>
          <cell r="GH66">
            <v>42.553191489361701</v>
          </cell>
          <cell r="GI66">
            <v>3102</v>
          </cell>
          <cell r="GJ66">
            <v>2673</v>
          </cell>
          <cell r="GK66">
            <v>86.2</v>
          </cell>
          <cell r="GL66">
            <v>1959</v>
          </cell>
          <cell r="GM66">
            <v>1113</v>
          </cell>
          <cell r="GN66">
            <v>56.8</v>
          </cell>
          <cell r="GO66">
            <v>74</v>
          </cell>
          <cell r="GP66">
            <v>51</v>
          </cell>
          <cell r="GQ66">
            <v>68.900000000000006</v>
          </cell>
          <cell r="GR66">
            <v>1582</v>
          </cell>
          <cell r="GS66">
            <v>1045</v>
          </cell>
          <cell r="GT66">
            <v>66.099999999999994</v>
          </cell>
          <cell r="GU66">
            <v>3335</v>
          </cell>
          <cell r="GV66">
            <v>1457</v>
          </cell>
          <cell r="GW66">
            <v>43.68815592203898</v>
          </cell>
          <cell r="GX66">
            <v>3101</v>
          </cell>
          <cell r="GY66">
            <v>2679</v>
          </cell>
          <cell r="GZ66">
            <v>86.4</v>
          </cell>
          <cell r="HA66">
            <v>1960</v>
          </cell>
          <cell r="HB66">
            <v>1118</v>
          </cell>
          <cell r="HC66">
            <v>57</v>
          </cell>
          <cell r="HD66">
            <v>76</v>
          </cell>
          <cell r="HE66">
            <v>50</v>
          </cell>
          <cell r="HF66">
            <v>65.8</v>
          </cell>
          <cell r="HG66">
            <v>1581</v>
          </cell>
          <cell r="HH66">
            <v>1047</v>
          </cell>
          <cell r="HI66">
            <v>66.2</v>
          </cell>
          <cell r="HJ66">
            <v>3335</v>
          </cell>
          <cell r="HK66">
            <v>1466</v>
          </cell>
          <cell r="HL66">
            <v>43.95802098950525</v>
          </cell>
          <cell r="HM66">
            <v>3097</v>
          </cell>
          <cell r="HN66">
            <v>2684</v>
          </cell>
          <cell r="HO66">
            <v>86.7</v>
          </cell>
          <cell r="HP66">
            <v>1962</v>
          </cell>
          <cell r="HQ66">
            <v>1127</v>
          </cell>
          <cell r="HR66">
            <v>57.4</v>
          </cell>
          <cell r="HS66">
            <v>74</v>
          </cell>
          <cell r="HT66">
            <v>52</v>
          </cell>
          <cell r="HU66">
            <v>70.3</v>
          </cell>
          <cell r="HV66">
            <v>1578</v>
          </cell>
          <cell r="HW66">
            <v>1051</v>
          </cell>
          <cell r="HX66">
            <v>66.599999999999994</v>
          </cell>
          <cell r="HY66">
            <v>3334</v>
          </cell>
          <cell r="HZ66">
            <v>1480</v>
          </cell>
          <cell r="IA66">
            <v>44.391121775644869</v>
          </cell>
          <cell r="IB66">
            <v>3092</v>
          </cell>
          <cell r="IC66">
            <v>2693</v>
          </cell>
          <cell r="ID66">
            <v>87.1</v>
          </cell>
          <cell r="IE66">
            <v>2163</v>
          </cell>
          <cell r="IF66">
            <v>1218</v>
          </cell>
          <cell r="IG66">
            <v>56.3</v>
          </cell>
          <cell r="IH66">
            <v>75</v>
          </cell>
          <cell r="II66">
            <v>52</v>
          </cell>
          <cell r="IJ66">
            <v>69.3</v>
          </cell>
          <cell r="IK66">
            <v>1576</v>
          </cell>
          <cell r="IL66">
            <v>1053</v>
          </cell>
          <cell r="IM66">
            <v>66.8</v>
          </cell>
          <cell r="IN66">
            <v>3333</v>
          </cell>
          <cell r="IO66">
            <v>1549</v>
          </cell>
          <cell r="IP66">
            <v>46.474647464746475</v>
          </cell>
          <cell r="IQ66">
            <v>3123</v>
          </cell>
          <cell r="IR66">
            <v>2607</v>
          </cell>
          <cell r="IS66">
            <v>83.5</v>
          </cell>
          <cell r="IT66">
            <v>1967</v>
          </cell>
          <cell r="IU66">
            <v>946</v>
          </cell>
          <cell r="IV66">
            <v>48.1</v>
          </cell>
          <cell r="IW66">
            <v>72</v>
          </cell>
          <cell r="IX66">
            <v>50</v>
          </cell>
          <cell r="IY66">
            <v>69.400000000000006</v>
          </cell>
          <cell r="IZ66">
            <v>1585</v>
          </cell>
          <cell r="JA66">
            <v>904</v>
          </cell>
          <cell r="JB66">
            <v>57</v>
          </cell>
          <cell r="JC66">
            <v>3338</v>
          </cell>
          <cell r="JD66">
            <v>737</v>
          </cell>
          <cell r="JE66">
            <v>22.079089275014979</v>
          </cell>
        </row>
        <row r="67">
          <cell r="B67" t="str">
            <v>B86093</v>
          </cell>
          <cell r="C67" t="str">
            <v>Park Edge Practice</v>
          </cell>
          <cell r="D67" t="str">
            <v>Seacroft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1085</v>
          </cell>
          <cell r="R67">
            <v>51</v>
          </cell>
          <cell r="S67">
            <v>4.7</v>
          </cell>
          <cell r="T67">
            <v>1475</v>
          </cell>
          <cell r="U67">
            <v>13</v>
          </cell>
          <cell r="V67">
            <v>0.9</v>
          </cell>
          <cell r="W67">
            <v>24</v>
          </cell>
          <cell r="X67">
            <v>0</v>
          </cell>
          <cell r="Y67">
            <v>0</v>
          </cell>
          <cell r="Z67">
            <v>666</v>
          </cell>
          <cell r="AA67">
            <v>19</v>
          </cell>
          <cell r="AB67">
            <v>2.9</v>
          </cell>
          <cell r="AC67">
            <v>1083</v>
          </cell>
          <cell r="AD67">
            <v>72</v>
          </cell>
          <cell r="AE67">
            <v>6.6</v>
          </cell>
          <cell r="AF67">
            <v>1475</v>
          </cell>
          <cell r="AG67">
            <v>22</v>
          </cell>
          <cell r="AH67">
            <v>1.5</v>
          </cell>
          <cell r="AI67">
            <v>25</v>
          </cell>
          <cell r="AJ67">
            <v>0</v>
          </cell>
          <cell r="AK67">
            <v>0</v>
          </cell>
          <cell r="AL67">
            <v>663</v>
          </cell>
          <cell r="AM67">
            <v>19</v>
          </cell>
          <cell r="AN67">
            <v>2.9</v>
          </cell>
          <cell r="AO67">
            <v>1078</v>
          </cell>
          <cell r="AP67">
            <v>404</v>
          </cell>
          <cell r="AQ67">
            <v>37.5</v>
          </cell>
          <cell r="AR67">
            <v>1475</v>
          </cell>
          <cell r="AS67">
            <v>94</v>
          </cell>
          <cell r="AT67">
            <v>6.4</v>
          </cell>
          <cell r="AU67">
            <v>24</v>
          </cell>
          <cell r="AV67">
            <v>0</v>
          </cell>
          <cell r="AW67">
            <v>0</v>
          </cell>
          <cell r="AX67">
            <v>662</v>
          </cell>
          <cell r="AY67">
            <v>20</v>
          </cell>
          <cell r="AZ67">
            <v>3</v>
          </cell>
          <cell r="BA67">
            <v>1077</v>
          </cell>
          <cell r="BB67">
            <v>443</v>
          </cell>
          <cell r="BC67">
            <v>41.1</v>
          </cell>
          <cell r="BD67">
            <v>1474</v>
          </cell>
          <cell r="BE67">
            <v>138</v>
          </cell>
          <cell r="BF67">
            <v>9.4</v>
          </cell>
          <cell r="BG67">
            <v>24</v>
          </cell>
          <cell r="BH67">
            <v>0</v>
          </cell>
          <cell r="BI67">
            <v>0</v>
          </cell>
          <cell r="BJ67">
            <v>662</v>
          </cell>
          <cell r="BK67">
            <v>26</v>
          </cell>
          <cell r="BL67">
            <v>3.9</v>
          </cell>
          <cell r="BM67">
            <v>1077</v>
          </cell>
          <cell r="BN67">
            <v>497</v>
          </cell>
          <cell r="BO67">
            <v>46.1</v>
          </cell>
          <cell r="BP67">
            <v>1476</v>
          </cell>
          <cell r="BQ67">
            <v>178</v>
          </cell>
          <cell r="BR67">
            <v>12.1</v>
          </cell>
          <cell r="BS67">
            <v>24</v>
          </cell>
          <cell r="BT67">
            <v>0</v>
          </cell>
          <cell r="BU67">
            <v>0</v>
          </cell>
          <cell r="BV67">
            <v>662</v>
          </cell>
          <cell r="BW67">
            <v>33</v>
          </cell>
          <cell r="BX67">
            <v>5</v>
          </cell>
          <cell r="BY67">
            <v>1077</v>
          </cell>
          <cell r="BZ67">
            <v>689</v>
          </cell>
          <cell r="CA67">
            <v>64</v>
          </cell>
          <cell r="CB67">
            <v>868</v>
          </cell>
          <cell r="CC67">
            <v>213</v>
          </cell>
          <cell r="CD67">
            <v>24.5</v>
          </cell>
          <cell r="CE67">
            <v>24</v>
          </cell>
          <cell r="CF67">
            <v>2</v>
          </cell>
          <cell r="CG67">
            <v>8.3000000000000007</v>
          </cell>
          <cell r="CH67">
            <v>661</v>
          </cell>
          <cell r="CI67">
            <v>39</v>
          </cell>
          <cell r="CJ67">
            <v>5.9</v>
          </cell>
          <cell r="CK67">
            <v>1075</v>
          </cell>
          <cell r="CL67">
            <v>779</v>
          </cell>
          <cell r="CM67">
            <v>72.5</v>
          </cell>
          <cell r="CN67">
            <v>796</v>
          </cell>
          <cell r="CO67">
            <v>257</v>
          </cell>
          <cell r="CP67">
            <v>32.299999999999997</v>
          </cell>
          <cell r="CQ67">
            <v>26</v>
          </cell>
          <cell r="CR67">
            <v>5</v>
          </cell>
          <cell r="CS67">
            <v>19.2</v>
          </cell>
          <cell r="CT67">
            <v>661</v>
          </cell>
          <cell r="CU67">
            <v>51</v>
          </cell>
          <cell r="CV67">
            <v>7.7</v>
          </cell>
          <cell r="CW67">
            <v>1075</v>
          </cell>
          <cell r="CX67">
            <v>800</v>
          </cell>
          <cell r="CY67">
            <v>74.400000000000006</v>
          </cell>
          <cell r="CZ67">
            <v>722</v>
          </cell>
          <cell r="DA67">
            <v>282</v>
          </cell>
          <cell r="DB67">
            <v>39.1</v>
          </cell>
          <cell r="DC67">
            <v>27</v>
          </cell>
          <cell r="DD67">
            <v>5</v>
          </cell>
          <cell r="DE67">
            <v>18.5</v>
          </cell>
          <cell r="DF67">
            <v>659</v>
          </cell>
          <cell r="DG67">
            <v>52</v>
          </cell>
          <cell r="DH67">
            <v>7.9</v>
          </cell>
          <cell r="DI67">
            <v>1074</v>
          </cell>
          <cell r="DJ67">
            <v>855</v>
          </cell>
          <cell r="DK67">
            <v>79.599999999999994</v>
          </cell>
          <cell r="DL67">
            <v>721</v>
          </cell>
          <cell r="DM67">
            <v>313</v>
          </cell>
          <cell r="DN67">
            <v>43.4</v>
          </cell>
          <cell r="DO67">
            <v>25</v>
          </cell>
          <cell r="DP67">
            <v>8</v>
          </cell>
          <cell r="DQ67">
            <v>32</v>
          </cell>
          <cell r="DR67">
            <v>660</v>
          </cell>
          <cell r="DS67">
            <v>55</v>
          </cell>
          <cell r="DT67">
            <v>8.3000000000000007</v>
          </cell>
          <cell r="DU67">
            <v>1073</v>
          </cell>
          <cell r="DV67">
            <v>862</v>
          </cell>
          <cell r="DW67">
            <v>80.3</v>
          </cell>
          <cell r="DX67">
            <v>721</v>
          </cell>
          <cell r="DY67">
            <v>367</v>
          </cell>
          <cell r="DZ67">
            <v>50.9</v>
          </cell>
          <cell r="EA67">
            <v>27</v>
          </cell>
          <cell r="EB67">
            <v>14</v>
          </cell>
          <cell r="EC67">
            <v>51.9</v>
          </cell>
          <cell r="ED67">
            <v>661</v>
          </cell>
          <cell r="EE67">
            <v>62</v>
          </cell>
          <cell r="EF67">
            <v>9.4</v>
          </cell>
          <cell r="EG67">
            <v>1075</v>
          </cell>
          <cell r="EH67">
            <v>779</v>
          </cell>
          <cell r="EI67">
            <v>72.5</v>
          </cell>
          <cell r="EJ67">
            <v>796</v>
          </cell>
          <cell r="EK67">
            <v>257</v>
          </cell>
          <cell r="EL67">
            <v>32.299999999999997</v>
          </cell>
          <cell r="EM67">
            <v>26</v>
          </cell>
          <cell r="EN67">
            <v>5</v>
          </cell>
          <cell r="EO67">
            <v>19.2</v>
          </cell>
          <cell r="EP67">
            <v>661</v>
          </cell>
          <cell r="EQ67">
            <v>51</v>
          </cell>
          <cell r="ER67">
            <v>7.7</v>
          </cell>
          <cell r="ES67">
            <v>1070</v>
          </cell>
          <cell r="ET67">
            <v>871</v>
          </cell>
          <cell r="EU67">
            <v>81.400000000000006</v>
          </cell>
          <cell r="EV67">
            <v>722</v>
          </cell>
          <cell r="EW67">
            <v>378</v>
          </cell>
          <cell r="EX67">
            <v>52.4</v>
          </cell>
          <cell r="EY67">
            <v>29</v>
          </cell>
          <cell r="EZ67">
            <v>16</v>
          </cell>
          <cell r="FA67">
            <v>55.2</v>
          </cell>
          <cell r="FB67">
            <v>664</v>
          </cell>
          <cell r="FC67">
            <v>77</v>
          </cell>
          <cell r="FD67">
            <v>11.6</v>
          </cell>
          <cell r="FE67">
            <v>1070</v>
          </cell>
          <cell r="FF67">
            <v>873</v>
          </cell>
          <cell r="FG67">
            <v>81.599999999999994</v>
          </cell>
          <cell r="FH67">
            <v>703</v>
          </cell>
          <cell r="FI67">
            <v>384</v>
          </cell>
          <cell r="FJ67">
            <v>54.6</v>
          </cell>
          <cell r="FK67">
            <v>29</v>
          </cell>
          <cell r="FL67">
            <v>14</v>
          </cell>
          <cell r="FM67">
            <v>48.3</v>
          </cell>
          <cell r="FN67">
            <v>664</v>
          </cell>
          <cell r="FO67">
            <v>87</v>
          </cell>
          <cell r="FP67">
            <v>13.1</v>
          </cell>
          <cell r="FQ67">
            <v>1020</v>
          </cell>
          <cell r="FR67">
            <v>309</v>
          </cell>
          <cell r="FS67">
            <v>30.294117647058822</v>
          </cell>
          <cell r="FT67">
            <v>1069</v>
          </cell>
          <cell r="FU67">
            <v>878</v>
          </cell>
          <cell r="FV67">
            <v>82.1</v>
          </cell>
          <cell r="FW67">
            <v>702</v>
          </cell>
          <cell r="FX67">
            <v>407</v>
          </cell>
          <cell r="FY67">
            <v>58</v>
          </cell>
          <cell r="FZ67">
            <v>29</v>
          </cell>
          <cell r="GA67">
            <v>14</v>
          </cell>
          <cell r="GB67">
            <v>48.3</v>
          </cell>
          <cell r="GC67">
            <v>664</v>
          </cell>
          <cell r="GD67">
            <v>107</v>
          </cell>
          <cell r="GE67">
            <v>16.100000000000001</v>
          </cell>
          <cell r="GF67">
            <v>1020</v>
          </cell>
          <cell r="GG67">
            <v>471</v>
          </cell>
          <cell r="GH67">
            <v>46.176470588235297</v>
          </cell>
          <cell r="GI67">
            <v>1061</v>
          </cell>
          <cell r="GJ67">
            <v>879</v>
          </cell>
          <cell r="GK67">
            <v>82.8</v>
          </cell>
          <cell r="GL67">
            <v>720</v>
          </cell>
          <cell r="GM67">
            <v>423</v>
          </cell>
          <cell r="GN67">
            <v>58.8</v>
          </cell>
          <cell r="GO67">
            <v>29</v>
          </cell>
          <cell r="GP67">
            <v>15</v>
          </cell>
          <cell r="GQ67">
            <v>51.7</v>
          </cell>
          <cell r="GR67">
            <v>663</v>
          </cell>
          <cell r="GS67">
            <v>197</v>
          </cell>
          <cell r="GT67">
            <v>29.7</v>
          </cell>
          <cell r="GU67">
            <v>1020</v>
          </cell>
          <cell r="GV67">
            <v>494</v>
          </cell>
          <cell r="GW67">
            <v>48.431372549019606</v>
          </cell>
          <cell r="GX67">
            <v>1062</v>
          </cell>
          <cell r="GY67">
            <v>882</v>
          </cell>
          <cell r="GZ67">
            <v>83.1</v>
          </cell>
          <cell r="HA67">
            <v>721</v>
          </cell>
          <cell r="HB67">
            <v>424</v>
          </cell>
          <cell r="HC67">
            <v>58.8</v>
          </cell>
          <cell r="HD67">
            <v>29</v>
          </cell>
          <cell r="HE67">
            <v>15</v>
          </cell>
          <cell r="HF67">
            <v>51.7</v>
          </cell>
          <cell r="HG67">
            <v>665</v>
          </cell>
          <cell r="HH67">
            <v>291</v>
          </cell>
          <cell r="HI67">
            <v>43.8</v>
          </cell>
          <cell r="HJ67">
            <v>1020</v>
          </cell>
          <cell r="HK67">
            <v>501</v>
          </cell>
          <cell r="HL67">
            <v>49.117647058823529</v>
          </cell>
          <cell r="HM67">
            <v>1061</v>
          </cell>
          <cell r="HN67">
            <v>882</v>
          </cell>
          <cell r="HO67">
            <v>83.1</v>
          </cell>
          <cell r="HP67">
            <v>722</v>
          </cell>
          <cell r="HQ67">
            <v>426</v>
          </cell>
          <cell r="HR67">
            <v>59</v>
          </cell>
          <cell r="HS67">
            <v>29</v>
          </cell>
          <cell r="HT67">
            <v>15</v>
          </cell>
          <cell r="HU67">
            <v>51.7</v>
          </cell>
          <cell r="HV67">
            <v>665</v>
          </cell>
          <cell r="HW67">
            <v>294</v>
          </cell>
          <cell r="HX67">
            <v>44.2</v>
          </cell>
          <cell r="HY67">
            <v>1019</v>
          </cell>
          <cell r="HZ67">
            <v>504</v>
          </cell>
          <cell r="IA67">
            <v>49.460255152109909</v>
          </cell>
          <cell r="IB67">
            <v>1058</v>
          </cell>
          <cell r="IC67">
            <v>882</v>
          </cell>
          <cell r="ID67">
            <v>83.4</v>
          </cell>
          <cell r="IE67">
            <v>800</v>
          </cell>
          <cell r="IF67">
            <v>458</v>
          </cell>
          <cell r="IG67">
            <v>57.3</v>
          </cell>
          <cell r="IH67">
            <v>29</v>
          </cell>
          <cell r="II67">
            <v>17</v>
          </cell>
          <cell r="IJ67">
            <v>58.6</v>
          </cell>
          <cell r="IK67">
            <v>667</v>
          </cell>
          <cell r="IL67">
            <v>327</v>
          </cell>
          <cell r="IM67">
            <v>49</v>
          </cell>
          <cell r="IN67">
            <v>1020</v>
          </cell>
          <cell r="IO67">
            <v>513</v>
          </cell>
          <cell r="IP67">
            <v>50.294117647058826</v>
          </cell>
          <cell r="IQ67">
            <v>1070</v>
          </cell>
          <cell r="IR67">
            <v>871</v>
          </cell>
          <cell r="IS67">
            <v>81.400000000000006</v>
          </cell>
          <cell r="IT67">
            <v>722</v>
          </cell>
          <cell r="IU67">
            <v>382</v>
          </cell>
          <cell r="IV67">
            <v>52.9</v>
          </cell>
          <cell r="IW67">
            <v>27</v>
          </cell>
          <cell r="IX67">
            <v>14</v>
          </cell>
          <cell r="IY67">
            <v>51.9</v>
          </cell>
          <cell r="IZ67">
            <v>664</v>
          </cell>
          <cell r="JA67">
            <v>77</v>
          </cell>
          <cell r="JB67">
            <v>11.6</v>
          </cell>
          <cell r="JC67">
            <v>1020</v>
          </cell>
          <cell r="JD67">
            <v>295</v>
          </cell>
          <cell r="JE67">
            <v>28.921568627450984</v>
          </cell>
        </row>
        <row r="68">
          <cell r="B68" t="str">
            <v>B86024</v>
          </cell>
          <cell r="C68" t="str">
            <v>Priory View Medical Centre</v>
          </cell>
          <cell r="D68" t="str">
            <v>Armley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863</v>
          </cell>
          <cell r="AA68">
            <v>6</v>
          </cell>
          <cell r="AB68">
            <v>0.7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861</v>
          </cell>
          <cell r="AM68">
            <v>11</v>
          </cell>
          <cell r="AN68">
            <v>1.3</v>
          </cell>
          <cell r="AO68">
            <v>1532</v>
          </cell>
          <cell r="AP68">
            <v>434</v>
          </cell>
          <cell r="AQ68">
            <v>28.3</v>
          </cell>
          <cell r="AR68">
            <v>1315</v>
          </cell>
          <cell r="AS68">
            <v>219</v>
          </cell>
          <cell r="AT68">
            <v>16.7</v>
          </cell>
          <cell r="AU68">
            <v>53</v>
          </cell>
          <cell r="AV68">
            <v>8</v>
          </cell>
          <cell r="AW68">
            <v>15.1</v>
          </cell>
          <cell r="AX68">
            <v>864</v>
          </cell>
          <cell r="AY68">
            <v>19</v>
          </cell>
          <cell r="AZ68">
            <v>2.2000000000000002</v>
          </cell>
          <cell r="BA68">
            <v>1533</v>
          </cell>
          <cell r="BB68">
            <v>663</v>
          </cell>
          <cell r="BC68">
            <v>43.2</v>
          </cell>
          <cell r="BD68">
            <v>1318</v>
          </cell>
          <cell r="BE68">
            <v>243</v>
          </cell>
          <cell r="BF68">
            <v>18.399999999999999</v>
          </cell>
          <cell r="BG68">
            <v>55</v>
          </cell>
          <cell r="BH68">
            <v>11</v>
          </cell>
          <cell r="BI68">
            <v>20</v>
          </cell>
          <cell r="BJ68">
            <v>867</v>
          </cell>
          <cell r="BK68">
            <v>27</v>
          </cell>
          <cell r="BL68">
            <v>3.1</v>
          </cell>
          <cell r="BM68">
            <v>1532</v>
          </cell>
          <cell r="BN68">
            <v>789</v>
          </cell>
          <cell r="BO68">
            <v>51.5</v>
          </cell>
          <cell r="BP68">
            <v>1319</v>
          </cell>
          <cell r="BQ68">
            <v>392</v>
          </cell>
          <cell r="BR68">
            <v>29.7</v>
          </cell>
          <cell r="BS68">
            <v>55</v>
          </cell>
          <cell r="BT68">
            <v>15</v>
          </cell>
          <cell r="BU68">
            <v>27.3</v>
          </cell>
          <cell r="BV68">
            <v>868</v>
          </cell>
          <cell r="BW68">
            <v>33</v>
          </cell>
          <cell r="BX68">
            <v>3.8</v>
          </cell>
          <cell r="BY68">
            <v>1577</v>
          </cell>
          <cell r="BZ68">
            <v>989</v>
          </cell>
          <cell r="CA68">
            <v>62.7</v>
          </cell>
          <cell r="CB68">
            <v>1324</v>
          </cell>
          <cell r="CC68">
            <v>455</v>
          </cell>
          <cell r="CD68">
            <v>34.4</v>
          </cell>
          <cell r="CE68">
            <v>57</v>
          </cell>
          <cell r="CF68">
            <v>16</v>
          </cell>
          <cell r="CG68">
            <v>28.1</v>
          </cell>
          <cell r="CH68">
            <v>867</v>
          </cell>
          <cell r="CI68">
            <v>53</v>
          </cell>
          <cell r="CJ68">
            <v>6.1</v>
          </cell>
          <cell r="CK68">
            <v>1573</v>
          </cell>
          <cell r="CL68">
            <v>1034</v>
          </cell>
          <cell r="CM68">
            <v>65.7</v>
          </cell>
          <cell r="CN68">
            <v>1323</v>
          </cell>
          <cell r="CO68">
            <v>465</v>
          </cell>
          <cell r="CP68">
            <v>35.1</v>
          </cell>
          <cell r="CQ68">
            <v>57</v>
          </cell>
          <cell r="CR68">
            <v>17</v>
          </cell>
          <cell r="CS68">
            <v>29.8</v>
          </cell>
          <cell r="CT68">
            <v>869</v>
          </cell>
          <cell r="CU68">
            <v>76</v>
          </cell>
          <cell r="CV68">
            <v>8.6999999999999993</v>
          </cell>
          <cell r="CW68">
            <v>1573</v>
          </cell>
          <cell r="CX68">
            <v>1050</v>
          </cell>
          <cell r="CY68">
            <v>66.8</v>
          </cell>
          <cell r="CZ68">
            <v>1325</v>
          </cell>
          <cell r="DA68">
            <v>484</v>
          </cell>
          <cell r="DB68">
            <v>36.5</v>
          </cell>
          <cell r="DC68">
            <v>58</v>
          </cell>
          <cell r="DD68">
            <v>18</v>
          </cell>
          <cell r="DE68">
            <v>31</v>
          </cell>
          <cell r="DF68">
            <v>868</v>
          </cell>
          <cell r="DG68">
            <v>85</v>
          </cell>
          <cell r="DH68">
            <v>9.8000000000000007</v>
          </cell>
          <cell r="DI68">
            <v>1569</v>
          </cell>
          <cell r="DJ68">
            <v>1111</v>
          </cell>
          <cell r="DK68">
            <v>70.8</v>
          </cell>
          <cell r="DL68">
            <v>1431</v>
          </cell>
          <cell r="DM68">
            <v>559</v>
          </cell>
          <cell r="DN68">
            <v>39.1</v>
          </cell>
          <cell r="DO68">
            <v>45</v>
          </cell>
          <cell r="DP68">
            <v>13</v>
          </cell>
          <cell r="DQ68">
            <v>28.9</v>
          </cell>
          <cell r="DR68">
            <v>867</v>
          </cell>
          <cell r="DS68">
            <v>92</v>
          </cell>
          <cell r="DT68">
            <v>10.6</v>
          </cell>
          <cell r="DU68">
            <v>1583</v>
          </cell>
          <cell r="DV68">
            <v>1132</v>
          </cell>
          <cell r="DW68">
            <v>71.5</v>
          </cell>
          <cell r="DX68">
            <v>1436</v>
          </cell>
          <cell r="DY68">
            <v>586</v>
          </cell>
          <cell r="DZ68">
            <v>40.799999999999997</v>
          </cell>
          <cell r="EA68">
            <v>45</v>
          </cell>
          <cell r="EB68">
            <v>13</v>
          </cell>
          <cell r="EC68">
            <v>28.9</v>
          </cell>
          <cell r="ED68">
            <v>866</v>
          </cell>
          <cell r="EE68">
            <v>105</v>
          </cell>
          <cell r="EF68">
            <v>12.1</v>
          </cell>
          <cell r="EG68">
            <v>1573</v>
          </cell>
          <cell r="EH68">
            <v>1033</v>
          </cell>
          <cell r="EI68">
            <v>65.7</v>
          </cell>
          <cell r="EJ68">
            <v>1427</v>
          </cell>
          <cell r="EK68">
            <v>504</v>
          </cell>
          <cell r="EL68">
            <v>35.299999999999997</v>
          </cell>
          <cell r="EM68">
            <v>45</v>
          </cell>
          <cell r="EN68">
            <v>11</v>
          </cell>
          <cell r="EO68">
            <v>24.4</v>
          </cell>
          <cell r="EP68">
            <v>869</v>
          </cell>
          <cell r="EQ68">
            <v>80</v>
          </cell>
          <cell r="ER68">
            <v>9.1999999999999993</v>
          </cell>
          <cell r="ES68">
            <v>1593</v>
          </cell>
          <cell r="ET68">
            <v>1180</v>
          </cell>
          <cell r="EU68">
            <v>74.099999999999994</v>
          </cell>
          <cell r="EV68">
            <v>1439</v>
          </cell>
          <cell r="EW68">
            <v>600</v>
          </cell>
          <cell r="EX68">
            <v>41.7</v>
          </cell>
          <cell r="EY68">
            <v>45</v>
          </cell>
          <cell r="EZ68">
            <v>13</v>
          </cell>
          <cell r="FA68">
            <v>28.9</v>
          </cell>
          <cell r="FB68">
            <v>866</v>
          </cell>
          <cell r="FC68">
            <v>107</v>
          </cell>
          <cell r="FD68">
            <v>12.4</v>
          </cell>
          <cell r="FE68">
            <v>1595</v>
          </cell>
          <cell r="FF68">
            <v>1196</v>
          </cell>
          <cell r="FG68">
            <v>75</v>
          </cell>
          <cell r="FH68">
            <v>1441</v>
          </cell>
          <cell r="FI68">
            <v>621</v>
          </cell>
          <cell r="FJ68">
            <v>43.1</v>
          </cell>
          <cell r="FK68">
            <v>53</v>
          </cell>
          <cell r="FL68">
            <v>22</v>
          </cell>
          <cell r="FM68">
            <v>41.5</v>
          </cell>
          <cell r="FN68">
            <v>865</v>
          </cell>
          <cell r="FO68">
            <v>118</v>
          </cell>
          <cell r="FP68">
            <v>13.6</v>
          </cell>
          <cell r="FQ68">
            <v>1906</v>
          </cell>
          <cell r="FR68">
            <v>497</v>
          </cell>
          <cell r="FS68">
            <v>26.075550891920251</v>
          </cell>
          <cell r="FT68">
            <v>1584</v>
          </cell>
          <cell r="FU68">
            <v>1196</v>
          </cell>
          <cell r="FV68">
            <v>75.5</v>
          </cell>
          <cell r="FW68">
            <v>1443</v>
          </cell>
          <cell r="FX68">
            <v>665</v>
          </cell>
          <cell r="FY68">
            <v>46.1</v>
          </cell>
          <cell r="FZ68">
            <v>55</v>
          </cell>
          <cell r="GA68">
            <v>22</v>
          </cell>
          <cell r="GB68">
            <v>40</v>
          </cell>
          <cell r="GC68">
            <v>866</v>
          </cell>
          <cell r="GD68">
            <v>130</v>
          </cell>
          <cell r="GE68">
            <v>15</v>
          </cell>
          <cell r="GF68">
            <v>1901</v>
          </cell>
          <cell r="GG68">
            <v>701</v>
          </cell>
          <cell r="GH68">
            <v>36.875328774329304</v>
          </cell>
          <cell r="GI68">
            <v>1580</v>
          </cell>
          <cell r="GJ68">
            <v>1199</v>
          </cell>
          <cell r="GK68">
            <v>75.900000000000006</v>
          </cell>
          <cell r="GL68">
            <v>1445</v>
          </cell>
          <cell r="GM68">
            <v>697</v>
          </cell>
          <cell r="GN68">
            <v>48.2</v>
          </cell>
          <cell r="GO68">
            <v>56</v>
          </cell>
          <cell r="GP68">
            <v>22</v>
          </cell>
          <cell r="GQ68">
            <v>39.299999999999997</v>
          </cell>
          <cell r="GR68">
            <v>865</v>
          </cell>
          <cell r="GS68">
            <v>141</v>
          </cell>
          <cell r="GT68">
            <v>16.3</v>
          </cell>
          <cell r="GU68">
            <v>1901</v>
          </cell>
          <cell r="GV68">
            <v>834</v>
          </cell>
          <cell r="GW68">
            <v>43.871646501841141</v>
          </cell>
          <cell r="GX68">
            <v>1573</v>
          </cell>
          <cell r="GY68">
            <v>1199</v>
          </cell>
          <cell r="GZ68">
            <v>76.2</v>
          </cell>
          <cell r="HA68">
            <v>1443</v>
          </cell>
          <cell r="HB68">
            <v>711</v>
          </cell>
          <cell r="HC68">
            <v>49.3</v>
          </cell>
          <cell r="HD68">
            <v>57</v>
          </cell>
          <cell r="HE68">
            <v>22</v>
          </cell>
          <cell r="HF68">
            <v>38.6</v>
          </cell>
          <cell r="HG68">
            <v>861</v>
          </cell>
          <cell r="HH68">
            <v>236</v>
          </cell>
          <cell r="HI68">
            <v>27.4</v>
          </cell>
          <cell r="HJ68">
            <v>1901</v>
          </cell>
          <cell r="HK68">
            <v>837</v>
          </cell>
          <cell r="HL68">
            <v>44.029458179905312</v>
          </cell>
          <cell r="HM68">
            <v>1572</v>
          </cell>
          <cell r="HN68">
            <v>1198</v>
          </cell>
          <cell r="HO68">
            <v>76.2</v>
          </cell>
          <cell r="HP68">
            <v>1445</v>
          </cell>
          <cell r="HQ68">
            <v>717</v>
          </cell>
          <cell r="HR68">
            <v>49.6</v>
          </cell>
          <cell r="HS68">
            <v>57</v>
          </cell>
          <cell r="HT68">
            <v>22</v>
          </cell>
          <cell r="HU68">
            <v>38.6</v>
          </cell>
          <cell r="HV68">
            <v>861</v>
          </cell>
          <cell r="HW68">
            <v>236</v>
          </cell>
          <cell r="HX68">
            <v>27.4</v>
          </cell>
          <cell r="HY68">
            <v>1901</v>
          </cell>
          <cell r="HZ68">
            <v>842</v>
          </cell>
          <cell r="IA68">
            <v>44.292477643345606</v>
          </cell>
          <cell r="IB68">
            <v>1569</v>
          </cell>
          <cell r="IC68">
            <v>1197</v>
          </cell>
          <cell r="ID68">
            <v>76.3</v>
          </cell>
          <cell r="IE68">
            <v>1448</v>
          </cell>
          <cell r="IF68">
            <v>729</v>
          </cell>
          <cell r="IG68">
            <v>50.3</v>
          </cell>
          <cell r="IH68">
            <v>59</v>
          </cell>
          <cell r="II68">
            <v>23</v>
          </cell>
          <cell r="IJ68">
            <v>39</v>
          </cell>
          <cell r="IK68">
            <v>861</v>
          </cell>
          <cell r="IL68">
            <v>276</v>
          </cell>
          <cell r="IM68">
            <v>32.1</v>
          </cell>
          <cell r="IN68">
            <v>1901</v>
          </cell>
          <cell r="IO68">
            <v>857</v>
          </cell>
          <cell r="IP68">
            <v>45.081536033666495</v>
          </cell>
          <cell r="IQ68">
            <v>1593</v>
          </cell>
          <cell r="IR68">
            <v>1184</v>
          </cell>
          <cell r="IS68">
            <v>74.3</v>
          </cell>
          <cell r="IT68">
            <v>1439</v>
          </cell>
          <cell r="IU68">
            <v>604</v>
          </cell>
          <cell r="IV68">
            <v>42</v>
          </cell>
          <cell r="IW68">
            <v>52</v>
          </cell>
          <cell r="IX68">
            <v>22</v>
          </cell>
          <cell r="IY68">
            <v>42.3</v>
          </cell>
          <cell r="IZ68">
            <v>866</v>
          </cell>
          <cell r="JA68">
            <v>114</v>
          </cell>
          <cell r="JB68">
            <v>13.2</v>
          </cell>
          <cell r="JC68">
            <v>1906</v>
          </cell>
          <cell r="JD68">
            <v>476</v>
          </cell>
          <cell r="JE68">
            <v>24.97376705141658</v>
          </cell>
        </row>
        <row r="69">
          <cell r="B69" t="str">
            <v>B86014</v>
          </cell>
          <cell r="C69" t="str">
            <v>Robin Lane Health and Wellbeing Centre</v>
          </cell>
          <cell r="D69" t="str">
            <v>West Leeds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2180</v>
          </cell>
          <cell r="R69">
            <v>150</v>
          </cell>
          <cell r="S69">
            <v>6.9</v>
          </cell>
          <cell r="T69">
            <v>3782</v>
          </cell>
          <cell r="U69">
            <v>16</v>
          </cell>
          <cell r="V69">
            <v>0.4</v>
          </cell>
          <cell r="W69">
            <v>111</v>
          </cell>
          <cell r="X69">
            <v>1</v>
          </cell>
          <cell r="Y69">
            <v>0.9</v>
          </cell>
          <cell r="Z69">
            <v>1701</v>
          </cell>
          <cell r="AA69">
            <v>4</v>
          </cell>
          <cell r="AB69">
            <v>0.2</v>
          </cell>
          <cell r="AC69">
            <v>2180</v>
          </cell>
          <cell r="AD69">
            <v>261</v>
          </cell>
          <cell r="AE69">
            <v>12</v>
          </cell>
          <cell r="AF69">
            <v>3787</v>
          </cell>
          <cell r="AG69">
            <v>37</v>
          </cell>
          <cell r="AH69">
            <v>1</v>
          </cell>
          <cell r="AI69">
            <v>111</v>
          </cell>
          <cell r="AJ69">
            <v>1</v>
          </cell>
          <cell r="AK69">
            <v>0.9</v>
          </cell>
          <cell r="AL69">
            <v>1704</v>
          </cell>
          <cell r="AM69">
            <v>10</v>
          </cell>
          <cell r="AN69">
            <v>0.6</v>
          </cell>
          <cell r="AO69">
            <v>2174</v>
          </cell>
          <cell r="AP69">
            <v>750</v>
          </cell>
          <cell r="AQ69">
            <v>34.5</v>
          </cell>
          <cell r="AR69">
            <v>3788</v>
          </cell>
          <cell r="AS69">
            <v>102</v>
          </cell>
          <cell r="AT69">
            <v>2.7</v>
          </cell>
          <cell r="AU69">
            <v>114</v>
          </cell>
          <cell r="AV69">
            <v>5</v>
          </cell>
          <cell r="AW69">
            <v>4.4000000000000004</v>
          </cell>
          <cell r="AX69">
            <v>1705</v>
          </cell>
          <cell r="AY69">
            <v>26</v>
          </cell>
          <cell r="AZ69">
            <v>1.5</v>
          </cell>
          <cell r="BA69">
            <v>2178</v>
          </cell>
          <cell r="BB69">
            <v>943</v>
          </cell>
          <cell r="BC69">
            <v>43.3</v>
          </cell>
          <cell r="BD69">
            <v>3793</v>
          </cell>
          <cell r="BE69">
            <v>191</v>
          </cell>
          <cell r="BF69">
            <v>5</v>
          </cell>
          <cell r="BG69">
            <v>117</v>
          </cell>
          <cell r="BH69">
            <v>14</v>
          </cell>
          <cell r="BI69">
            <v>12</v>
          </cell>
          <cell r="BJ69">
            <v>1705</v>
          </cell>
          <cell r="BK69">
            <v>35</v>
          </cell>
          <cell r="BL69">
            <v>2.1</v>
          </cell>
          <cell r="BM69">
            <v>2181</v>
          </cell>
          <cell r="BN69">
            <v>1195</v>
          </cell>
          <cell r="BO69">
            <v>54.8</v>
          </cell>
          <cell r="BP69">
            <v>3795</v>
          </cell>
          <cell r="BQ69">
            <v>489</v>
          </cell>
          <cell r="BR69">
            <v>12.9</v>
          </cell>
          <cell r="BS69">
            <v>118</v>
          </cell>
          <cell r="BT69">
            <v>28</v>
          </cell>
          <cell r="BU69">
            <v>23.7</v>
          </cell>
          <cell r="BV69">
            <v>1704</v>
          </cell>
          <cell r="BW69">
            <v>65</v>
          </cell>
          <cell r="BX69">
            <v>3.8</v>
          </cell>
          <cell r="BY69">
            <v>2181</v>
          </cell>
          <cell r="BZ69">
            <v>1461</v>
          </cell>
          <cell r="CA69">
            <v>67</v>
          </cell>
          <cell r="CB69">
            <v>2098</v>
          </cell>
          <cell r="CC69">
            <v>559</v>
          </cell>
          <cell r="CD69">
            <v>26.6</v>
          </cell>
          <cell r="CE69">
            <v>123</v>
          </cell>
          <cell r="CF69">
            <v>39</v>
          </cell>
          <cell r="CG69">
            <v>31.7</v>
          </cell>
          <cell r="CH69">
            <v>1703</v>
          </cell>
          <cell r="CI69">
            <v>211</v>
          </cell>
          <cell r="CJ69">
            <v>12.4</v>
          </cell>
          <cell r="CK69">
            <v>2180</v>
          </cell>
          <cell r="CL69">
            <v>1499</v>
          </cell>
          <cell r="CM69">
            <v>68.8</v>
          </cell>
          <cell r="CN69">
            <v>1827</v>
          </cell>
          <cell r="CO69">
            <v>586</v>
          </cell>
          <cell r="CP69">
            <v>32.1</v>
          </cell>
          <cell r="CQ69">
            <v>123</v>
          </cell>
          <cell r="CR69">
            <v>40</v>
          </cell>
          <cell r="CS69">
            <v>32.5</v>
          </cell>
          <cell r="CT69">
            <v>1702</v>
          </cell>
          <cell r="CU69">
            <v>232</v>
          </cell>
          <cell r="CV69">
            <v>13.6</v>
          </cell>
          <cell r="CW69">
            <v>2176</v>
          </cell>
          <cell r="CX69">
            <v>1638</v>
          </cell>
          <cell r="CY69">
            <v>75.3</v>
          </cell>
          <cell r="CZ69">
            <v>1647</v>
          </cell>
          <cell r="DA69">
            <v>603</v>
          </cell>
          <cell r="DB69">
            <v>36.6</v>
          </cell>
          <cell r="DC69">
            <v>129</v>
          </cell>
          <cell r="DD69">
            <v>49</v>
          </cell>
          <cell r="DE69">
            <v>38</v>
          </cell>
          <cell r="DF69">
            <v>1704</v>
          </cell>
          <cell r="DG69">
            <v>260</v>
          </cell>
          <cell r="DH69">
            <v>15.3</v>
          </cell>
          <cell r="DI69">
            <v>2179</v>
          </cell>
          <cell r="DJ69">
            <v>1701</v>
          </cell>
          <cell r="DK69">
            <v>78.099999999999994</v>
          </cell>
          <cell r="DL69">
            <v>1654</v>
          </cell>
          <cell r="DM69">
            <v>684</v>
          </cell>
          <cell r="DN69">
            <v>41.4</v>
          </cell>
          <cell r="DO69">
            <v>131</v>
          </cell>
          <cell r="DP69">
            <v>56</v>
          </cell>
          <cell r="DQ69">
            <v>42.7</v>
          </cell>
          <cell r="DR69">
            <v>1705</v>
          </cell>
          <cell r="DS69">
            <v>275</v>
          </cell>
          <cell r="DT69">
            <v>16.100000000000001</v>
          </cell>
          <cell r="DU69">
            <v>2172</v>
          </cell>
          <cell r="DV69">
            <v>1759</v>
          </cell>
          <cell r="DW69">
            <v>81</v>
          </cell>
          <cell r="DX69">
            <v>1657</v>
          </cell>
          <cell r="DY69">
            <v>758</v>
          </cell>
          <cell r="DZ69">
            <v>45.7</v>
          </cell>
          <cell r="EA69">
            <v>132</v>
          </cell>
          <cell r="EB69">
            <v>63</v>
          </cell>
          <cell r="EC69">
            <v>47.7</v>
          </cell>
          <cell r="ED69">
            <v>1705</v>
          </cell>
          <cell r="EE69">
            <v>315</v>
          </cell>
          <cell r="EF69">
            <v>18.5</v>
          </cell>
          <cell r="EG69">
            <v>2180</v>
          </cell>
          <cell r="EH69">
            <v>1499</v>
          </cell>
          <cell r="EI69">
            <v>68.8</v>
          </cell>
          <cell r="EJ69">
            <v>1827</v>
          </cell>
          <cell r="EK69">
            <v>586</v>
          </cell>
          <cell r="EL69">
            <v>32.1</v>
          </cell>
          <cell r="EM69">
            <v>123</v>
          </cell>
          <cell r="EN69">
            <v>40</v>
          </cell>
          <cell r="EO69">
            <v>32.5</v>
          </cell>
          <cell r="EP69">
            <v>1702</v>
          </cell>
          <cell r="EQ69">
            <v>232</v>
          </cell>
          <cell r="ER69">
            <v>13.6</v>
          </cell>
          <cell r="ES69">
            <v>2164</v>
          </cell>
          <cell r="ET69">
            <v>1835</v>
          </cell>
          <cell r="EU69">
            <v>84.8</v>
          </cell>
          <cell r="EV69">
            <v>1661</v>
          </cell>
          <cell r="EW69">
            <v>805</v>
          </cell>
          <cell r="EX69">
            <v>48.5</v>
          </cell>
          <cell r="EY69">
            <v>134</v>
          </cell>
          <cell r="EZ69">
            <v>69</v>
          </cell>
          <cell r="FA69">
            <v>51.5</v>
          </cell>
          <cell r="FB69">
            <v>1703</v>
          </cell>
          <cell r="FC69">
            <v>365</v>
          </cell>
          <cell r="FD69">
            <v>21.4</v>
          </cell>
          <cell r="FE69">
            <v>2164</v>
          </cell>
          <cell r="FF69">
            <v>1855</v>
          </cell>
          <cell r="FG69">
            <v>85.7</v>
          </cell>
          <cell r="FH69">
            <v>1586</v>
          </cell>
          <cell r="FI69">
            <v>823</v>
          </cell>
          <cell r="FJ69">
            <v>51.9</v>
          </cell>
          <cell r="FK69">
            <v>138</v>
          </cell>
          <cell r="FL69">
            <v>71</v>
          </cell>
          <cell r="FM69">
            <v>51.4</v>
          </cell>
          <cell r="FN69">
            <v>1704</v>
          </cell>
          <cell r="FO69">
            <v>383</v>
          </cell>
          <cell r="FP69">
            <v>22.5</v>
          </cell>
          <cell r="FQ69">
            <v>2397</v>
          </cell>
          <cell r="FR69">
            <v>636</v>
          </cell>
          <cell r="FS69">
            <v>26.533166458072593</v>
          </cell>
          <cell r="FT69">
            <v>2167</v>
          </cell>
          <cell r="FU69">
            <v>1869</v>
          </cell>
          <cell r="FV69">
            <v>86.2</v>
          </cell>
          <cell r="FW69">
            <v>1588</v>
          </cell>
          <cell r="FX69">
            <v>891</v>
          </cell>
          <cell r="FY69">
            <v>56.1</v>
          </cell>
          <cell r="FZ69">
            <v>138</v>
          </cell>
          <cell r="GA69">
            <v>75</v>
          </cell>
          <cell r="GB69">
            <v>54.3</v>
          </cell>
          <cell r="GC69">
            <v>1703</v>
          </cell>
          <cell r="GD69">
            <v>529</v>
          </cell>
          <cell r="GE69">
            <v>31.1</v>
          </cell>
          <cell r="GF69">
            <v>2398</v>
          </cell>
          <cell r="GG69">
            <v>852</v>
          </cell>
          <cell r="GH69">
            <v>35.529608006672227</v>
          </cell>
          <cell r="GI69">
            <v>2165</v>
          </cell>
          <cell r="GJ69">
            <v>1871</v>
          </cell>
          <cell r="GK69">
            <v>86.4</v>
          </cell>
          <cell r="GL69">
            <v>1657</v>
          </cell>
          <cell r="GM69">
            <v>956</v>
          </cell>
          <cell r="GN69">
            <v>57.7</v>
          </cell>
          <cell r="GO69">
            <v>142</v>
          </cell>
          <cell r="GP69">
            <v>77</v>
          </cell>
          <cell r="GQ69">
            <v>54.2</v>
          </cell>
          <cell r="GR69">
            <v>1702</v>
          </cell>
          <cell r="GS69">
            <v>890</v>
          </cell>
          <cell r="GT69">
            <v>52.3</v>
          </cell>
          <cell r="GU69">
            <v>2396</v>
          </cell>
          <cell r="GV69">
            <v>933</v>
          </cell>
          <cell r="GW69">
            <v>38.939899833055094</v>
          </cell>
          <cell r="GX69">
            <v>2165</v>
          </cell>
          <cell r="GY69">
            <v>1871</v>
          </cell>
          <cell r="GZ69">
            <v>86.4</v>
          </cell>
          <cell r="HA69">
            <v>1659</v>
          </cell>
          <cell r="HB69">
            <v>961</v>
          </cell>
          <cell r="HC69">
            <v>57.9</v>
          </cell>
          <cell r="HD69">
            <v>144</v>
          </cell>
          <cell r="HE69">
            <v>80</v>
          </cell>
          <cell r="HF69">
            <v>55.6</v>
          </cell>
          <cell r="HG69">
            <v>1701</v>
          </cell>
          <cell r="HH69">
            <v>980</v>
          </cell>
          <cell r="HI69">
            <v>57.6</v>
          </cell>
          <cell r="HJ69">
            <v>2395</v>
          </cell>
          <cell r="HK69">
            <v>937</v>
          </cell>
          <cell r="HL69">
            <v>39.123173277661792</v>
          </cell>
          <cell r="HM69">
            <v>2165</v>
          </cell>
          <cell r="HN69">
            <v>1871</v>
          </cell>
          <cell r="HO69">
            <v>86.4</v>
          </cell>
          <cell r="HP69">
            <v>1660</v>
          </cell>
          <cell r="HQ69">
            <v>970</v>
          </cell>
          <cell r="HR69">
            <v>58.4</v>
          </cell>
          <cell r="HS69">
            <v>145</v>
          </cell>
          <cell r="HT69">
            <v>83</v>
          </cell>
          <cell r="HU69">
            <v>57.2</v>
          </cell>
          <cell r="HV69">
            <v>1701</v>
          </cell>
          <cell r="HW69">
            <v>993</v>
          </cell>
          <cell r="HX69">
            <v>58.4</v>
          </cell>
          <cell r="HY69">
            <v>2394</v>
          </cell>
          <cell r="HZ69">
            <v>954</v>
          </cell>
          <cell r="IA69">
            <v>39.849624060150376</v>
          </cell>
          <cell r="IB69">
            <v>2167</v>
          </cell>
          <cell r="IC69">
            <v>1873</v>
          </cell>
          <cell r="ID69">
            <v>86.4</v>
          </cell>
          <cell r="IE69">
            <v>1845</v>
          </cell>
          <cell r="IF69">
            <v>1056</v>
          </cell>
          <cell r="IG69">
            <v>57.2</v>
          </cell>
          <cell r="IH69">
            <v>148</v>
          </cell>
          <cell r="II69">
            <v>86</v>
          </cell>
          <cell r="IJ69">
            <v>58.1</v>
          </cell>
          <cell r="IK69">
            <v>1700</v>
          </cell>
          <cell r="IL69">
            <v>1041</v>
          </cell>
          <cell r="IM69">
            <v>61.2</v>
          </cell>
          <cell r="IN69">
            <v>2397</v>
          </cell>
          <cell r="IO69">
            <v>1023</v>
          </cell>
          <cell r="IP69">
            <v>42.678347934918648</v>
          </cell>
          <cell r="IQ69">
            <v>2165</v>
          </cell>
          <cell r="IR69">
            <v>1841</v>
          </cell>
          <cell r="IS69">
            <v>85</v>
          </cell>
          <cell r="IT69">
            <v>1661</v>
          </cell>
          <cell r="IU69">
            <v>822</v>
          </cell>
          <cell r="IV69">
            <v>49.5</v>
          </cell>
          <cell r="IW69">
            <v>134</v>
          </cell>
          <cell r="IX69">
            <v>70</v>
          </cell>
          <cell r="IY69">
            <v>52.2</v>
          </cell>
          <cell r="IZ69">
            <v>1703</v>
          </cell>
          <cell r="JA69">
            <v>371</v>
          </cell>
          <cell r="JB69">
            <v>21.8</v>
          </cell>
          <cell r="JC69">
            <v>2398</v>
          </cell>
          <cell r="JD69">
            <v>603</v>
          </cell>
          <cell r="JE69">
            <v>25.145954962468725</v>
          </cell>
        </row>
        <row r="70">
          <cell r="B70" t="str">
            <v>B86643</v>
          </cell>
          <cell r="C70" t="str">
            <v>Roundhay Road Surgery</v>
          </cell>
          <cell r="D70" t="str">
            <v>Burmantofts, Harehills and Richmond Hill</v>
          </cell>
          <cell r="E70">
            <v>212</v>
          </cell>
          <cell r="F70">
            <v>10</v>
          </cell>
          <cell r="G70">
            <v>4.7</v>
          </cell>
          <cell r="H70">
            <v>1092</v>
          </cell>
          <cell r="I70">
            <v>0</v>
          </cell>
          <cell r="J70">
            <v>0</v>
          </cell>
          <cell r="K70">
            <v>25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211</v>
          </cell>
          <cell r="R70">
            <v>23</v>
          </cell>
          <cell r="S70">
            <v>10.9</v>
          </cell>
          <cell r="T70">
            <v>1202</v>
          </cell>
          <cell r="U70">
            <v>3</v>
          </cell>
          <cell r="V70">
            <v>0.2</v>
          </cell>
          <cell r="W70">
            <v>26</v>
          </cell>
          <cell r="X70">
            <v>0</v>
          </cell>
          <cell r="Y70">
            <v>0</v>
          </cell>
          <cell r="Z70">
            <v>562</v>
          </cell>
          <cell r="AA70">
            <v>4</v>
          </cell>
          <cell r="AB70">
            <v>0.7</v>
          </cell>
          <cell r="AC70">
            <v>211</v>
          </cell>
          <cell r="AD70">
            <v>52</v>
          </cell>
          <cell r="AE70">
            <v>24.6</v>
          </cell>
          <cell r="AF70">
            <v>1204</v>
          </cell>
          <cell r="AG70">
            <v>6</v>
          </cell>
          <cell r="AH70">
            <v>0.5</v>
          </cell>
          <cell r="AI70">
            <v>27</v>
          </cell>
          <cell r="AJ70">
            <v>0</v>
          </cell>
          <cell r="AK70">
            <v>0</v>
          </cell>
          <cell r="AL70">
            <v>562</v>
          </cell>
          <cell r="AM70">
            <v>8</v>
          </cell>
          <cell r="AN70">
            <v>1.4</v>
          </cell>
          <cell r="AO70">
            <v>211</v>
          </cell>
          <cell r="AP70">
            <v>85</v>
          </cell>
          <cell r="AQ70">
            <v>40.299999999999997</v>
          </cell>
          <cell r="AR70">
            <v>1204</v>
          </cell>
          <cell r="AS70">
            <v>44</v>
          </cell>
          <cell r="AT70">
            <v>3.7</v>
          </cell>
          <cell r="AU70">
            <v>27</v>
          </cell>
          <cell r="AV70">
            <v>3</v>
          </cell>
          <cell r="AW70">
            <v>11.1</v>
          </cell>
          <cell r="AX70">
            <v>560</v>
          </cell>
          <cell r="AY70">
            <v>11</v>
          </cell>
          <cell r="AZ70">
            <v>2</v>
          </cell>
          <cell r="BA70">
            <v>211</v>
          </cell>
          <cell r="BB70">
            <v>109</v>
          </cell>
          <cell r="BC70">
            <v>51.7</v>
          </cell>
          <cell r="BD70">
            <v>1205</v>
          </cell>
          <cell r="BE70">
            <v>118</v>
          </cell>
          <cell r="BF70">
            <v>9.8000000000000007</v>
          </cell>
          <cell r="BG70">
            <v>28</v>
          </cell>
          <cell r="BH70">
            <v>6</v>
          </cell>
          <cell r="BI70">
            <v>21.4</v>
          </cell>
          <cell r="BJ70">
            <v>560</v>
          </cell>
          <cell r="BK70">
            <v>26</v>
          </cell>
          <cell r="BL70">
            <v>4.5999999999999996</v>
          </cell>
          <cell r="BM70">
            <v>212</v>
          </cell>
          <cell r="BN70">
            <v>132</v>
          </cell>
          <cell r="BO70">
            <v>62.3</v>
          </cell>
          <cell r="BP70">
            <v>1205</v>
          </cell>
          <cell r="BQ70">
            <v>197</v>
          </cell>
          <cell r="BR70">
            <v>16.3</v>
          </cell>
          <cell r="BS70">
            <v>27</v>
          </cell>
          <cell r="BT70">
            <v>12</v>
          </cell>
          <cell r="BU70">
            <v>44.4</v>
          </cell>
          <cell r="BV70">
            <v>560</v>
          </cell>
          <cell r="BW70">
            <v>41</v>
          </cell>
          <cell r="BX70">
            <v>7.3</v>
          </cell>
          <cell r="BY70">
            <v>211</v>
          </cell>
          <cell r="BZ70">
            <v>135</v>
          </cell>
          <cell r="CA70">
            <v>64</v>
          </cell>
          <cell r="CB70">
            <v>811</v>
          </cell>
          <cell r="CC70">
            <v>213</v>
          </cell>
          <cell r="CD70">
            <v>26.3</v>
          </cell>
          <cell r="CE70">
            <v>28</v>
          </cell>
          <cell r="CF70">
            <v>14</v>
          </cell>
          <cell r="CG70">
            <v>50</v>
          </cell>
          <cell r="CH70">
            <v>559</v>
          </cell>
          <cell r="CI70">
            <v>52</v>
          </cell>
          <cell r="CJ70">
            <v>9.3000000000000007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560</v>
          </cell>
          <cell r="CU70">
            <v>60</v>
          </cell>
          <cell r="CV70">
            <v>10.7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560</v>
          </cell>
          <cell r="DG70">
            <v>62</v>
          </cell>
          <cell r="DH70">
            <v>11.1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560</v>
          </cell>
          <cell r="DS70">
            <v>67</v>
          </cell>
          <cell r="DT70">
            <v>12</v>
          </cell>
          <cell r="DU70">
            <v>210</v>
          </cell>
          <cell r="DV70">
            <v>140</v>
          </cell>
          <cell r="DW70">
            <v>66.7</v>
          </cell>
          <cell r="DX70">
            <v>681</v>
          </cell>
          <cell r="DY70">
            <v>263</v>
          </cell>
          <cell r="DZ70">
            <v>38.6</v>
          </cell>
          <cell r="EA70">
            <v>31</v>
          </cell>
          <cell r="EB70">
            <v>18</v>
          </cell>
          <cell r="EC70">
            <v>58.1</v>
          </cell>
          <cell r="ED70">
            <v>561</v>
          </cell>
          <cell r="EE70">
            <v>76</v>
          </cell>
          <cell r="EF70">
            <v>13.5</v>
          </cell>
          <cell r="EG70">
            <v>211</v>
          </cell>
          <cell r="EH70">
            <v>139</v>
          </cell>
          <cell r="EI70">
            <v>65.900000000000006</v>
          </cell>
          <cell r="EJ70">
            <v>693</v>
          </cell>
          <cell r="EK70">
            <v>220</v>
          </cell>
          <cell r="EL70">
            <v>31.7</v>
          </cell>
          <cell r="EM70">
            <v>27</v>
          </cell>
          <cell r="EN70">
            <v>15</v>
          </cell>
          <cell r="EO70">
            <v>55.6</v>
          </cell>
          <cell r="EP70">
            <v>560</v>
          </cell>
          <cell r="EQ70">
            <v>60</v>
          </cell>
          <cell r="ER70">
            <v>10.7</v>
          </cell>
          <cell r="ES70">
            <v>209</v>
          </cell>
          <cell r="ET70">
            <v>144</v>
          </cell>
          <cell r="EU70">
            <v>68.900000000000006</v>
          </cell>
          <cell r="EV70">
            <v>683</v>
          </cell>
          <cell r="EW70">
            <v>279</v>
          </cell>
          <cell r="EX70">
            <v>40.799999999999997</v>
          </cell>
          <cell r="EY70">
            <v>31</v>
          </cell>
          <cell r="EZ70">
            <v>18</v>
          </cell>
          <cell r="FA70">
            <v>58.1</v>
          </cell>
          <cell r="FB70">
            <v>559</v>
          </cell>
          <cell r="FC70">
            <v>83</v>
          </cell>
          <cell r="FD70">
            <v>14.8</v>
          </cell>
          <cell r="FE70">
            <v>209</v>
          </cell>
          <cell r="FF70">
            <v>147</v>
          </cell>
          <cell r="FG70">
            <v>70.3</v>
          </cell>
          <cell r="FH70">
            <v>668</v>
          </cell>
          <cell r="FI70">
            <v>292</v>
          </cell>
          <cell r="FJ70">
            <v>43.7</v>
          </cell>
          <cell r="FK70">
            <v>32</v>
          </cell>
          <cell r="FL70">
            <v>19</v>
          </cell>
          <cell r="FM70">
            <v>59.4</v>
          </cell>
          <cell r="FN70">
            <v>561</v>
          </cell>
          <cell r="FO70">
            <v>84</v>
          </cell>
          <cell r="FP70">
            <v>15</v>
          </cell>
          <cell r="FQ70">
            <v>339</v>
          </cell>
          <cell r="FR70">
            <v>155</v>
          </cell>
          <cell r="FS70">
            <v>45.722713864306783</v>
          </cell>
          <cell r="FT70">
            <v>208</v>
          </cell>
          <cell r="FU70">
            <v>147</v>
          </cell>
          <cell r="FV70">
            <v>70.7</v>
          </cell>
          <cell r="FW70">
            <v>668</v>
          </cell>
          <cell r="FX70">
            <v>303</v>
          </cell>
          <cell r="FY70">
            <v>45.4</v>
          </cell>
          <cell r="FZ70">
            <v>32</v>
          </cell>
          <cell r="GA70">
            <v>20</v>
          </cell>
          <cell r="GB70">
            <v>62.5</v>
          </cell>
          <cell r="GC70">
            <v>561</v>
          </cell>
          <cell r="GD70">
            <v>88</v>
          </cell>
          <cell r="GE70">
            <v>15.7</v>
          </cell>
          <cell r="GF70">
            <v>339</v>
          </cell>
          <cell r="GG70">
            <v>166</v>
          </cell>
          <cell r="GH70">
            <v>48.967551622418881</v>
          </cell>
          <cell r="GI70">
            <v>209</v>
          </cell>
          <cell r="GJ70">
            <v>148</v>
          </cell>
          <cell r="GK70">
            <v>70.8</v>
          </cell>
          <cell r="GL70">
            <v>687</v>
          </cell>
          <cell r="GM70">
            <v>322</v>
          </cell>
          <cell r="GN70">
            <v>46.9</v>
          </cell>
          <cell r="GO70">
            <v>33</v>
          </cell>
          <cell r="GP70">
            <v>21</v>
          </cell>
          <cell r="GQ70">
            <v>63.6</v>
          </cell>
          <cell r="GR70">
            <v>561</v>
          </cell>
          <cell r="GS70">
            <v>124</v>
          </cell>
          <cell r="GT70">
            <v>22.1</v>
          </cell>
          <cell r="GU70">
            <v>340</v>
          </cell>
          <cell r="GV70">
            <v>178</v>
          </cell>
          <cell r="GW70">
            <v>52.352941176470594</v>
          </cell>
          <cell r="GX70">
            <v>209</v>
          </cell>
          <cell r="GY70">
            <v>148</v>
          </cell>
          <cell r="GZ70">
            <v>70.8</v>
          </cell>
          <cell r="HA70">
            <v>686</v>
          </cell>
          <cell r="HB70">
            <v>323</v>
          </cell>
          <cell r="HC70">
            <v>47.1</v>
          </cell>
          <cell r="HD70">
            <v>33</v>
          </cell>
          <cell r="HE70">
            <v>21</v>
          </cell>
          <cell r="HF70">
            <v>63.6</v>
          </cell>
          <cell r="HG70">
            <v>561</v>
          </cell>
          <cell r="HH70">
            <v>153</v>
          </cell>
          <cell r="HI70">
            <v>27.3</v>
          </cell>
          <cell r="HJ70">
            <v>340</v>
          </cell>
          <cell r="HK70">
            <v>179</v>
          </cell>
          <cell r="HL70">
            <v>52.647058823529413</v>
          </cell>
          <cell r="HM70">
            <v>209</v>
          </cell>
          <cell r="HN70">
            <v>149</v>
          </cell>
          <cell r="HO70">
            <v>71.3</v>
          </cell>
          <cell r="HP70">
            <v>686</v>
          </cell>
          <cell r="HQ70">
            <v>326</v>
          </cell>
          <cell r="HR70">
            <v>47.5</v>
          </cell>
          <cell r="HS70">
            <v>35</v>
          </cell>
          <cell r="HT70">
            <v>21</v>
          </cell>
          <cell r="HU70">
            <v>60</v>
          </cell>
          <cell r="HV70">
            <v>561</v>
          </cell>
          <cell r="HW70">
            <v>158</v>
          </cell>
          <cell r="HX70">
            <v>28.2</v>
          </cell>
          <cell r="HY70">
            <v>340</v>
          </cell>
          <cell r="HZ70">
            <v>179</v>
          </cell>
          <cell r="IA70">
            <v>52.647058823529413</v>
          </cell>
          <cell r="IB70">
            <v>209</v>
          </cell>
          <cell r="IC70">
            <v>149</v>
          </cell>
          <cell r="ID70">
            <v>71.3</v>
          </cell>
          <cell r="IE70">
            <v>708</v>
          </cell>
          <cell r="IF70">
            <v>348</v>
          </cell>
          <cell r="IG70">
            <v>49.2</v>
          </cell>
          <cell r="IH70">
            <v>34</v>
          </cell>
          <cell r="II70">
            <v>21</v>
          </cell>
          <cell r="IJ70">
            <v>61.8</v>
          </cell>
          <cell r="IK70">
            <v>561</v>
          </cell>
          <cell r="IL70">
            <v>165</v>
          </cell>
          <cell r="IM70">
            <v>29.4</v>
          </cell>
          <cell r="IN70">
            <v>340</v>
          </cell>
          <cell r="IO70">
            <v>185</v>
          </cell>
          <cell r="IP70">
            <v>54.411764705882348</v>
          </cell>
          <cell r="IQ70">
            <v>209</v>
          </cell>
          <cell r="IR70">
            <v>144</v>
          </cell>
          <cell r="IS70">
            <v>68.900000000000006</v>
          </cell>
          <cell r="IT70">
            <v>683</v>
          </cell>
          <cell r="IU70">
            <v>281</v>
          </cell>
          <cell r="IV70">
            <v>41.1</v>
          </cell>
          <cell r="IW70">
            <v>31</v>
          </cell>
          <cell r="IX70">
            <v>18</v>
          </cell>
          <cell r="IY70">
            <v>58.1</v>
          </cell>
          <cell r="IZ70">
            <v>559</v>
          </cell>
          <cell r="JA70">
            <v>83</v>
          </cell>
          <cell r="JB70">
            <v>14.8</v>
          </cell>
          <cell r="JC70">
            <v>339</v>
          </cell>
          <cell r="JD70">
            <v>146</v>
          </cell>
          <cell r="JE70">
            <v>43.067846607669615</v>
          </cell>
        </row>
        <row r="71">
          <cell r="B71" t="str">
            <v>B86019</v>
          </cell>
          <cell r="C71" t="str">
            <v>Rutland Lodge Medical Practice</v>
          </cell>
          <cell r="D71" t="str">
            <v>Central North Leeds</v>
          </cell>
          <cell r="E71">
            <v>1045</v>
          </cell>
          <cell r="F71">
            <v>335</v>
          </cell>
          <cell r="G71">
            <v>32.1</v>
          </cell>
          <cell r="H71">
            <v>2350</v>
          </cell>
          <cell r="I71">
            <v>1</v>
          </cell>
          <cell r="J71">
            <v>0</v>
          </cell>
          <cell r="K71">
            <v>66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1043</v>
          </cell>
          <cell r="R71">
            <v>500</v>
          </cell>
          <cell r="S71">
            <v>47.9</v>
          </cell>
          <cell r="T71">
            <v>2739</v>
          </cell>
          <cell r="U71">
            <v>14</v>
          </cell>
          <cell r="V71">
            <v>0.5</v>
          </cell>
          <cell r="W71">
            <v>64</v>
          </cell>
          <cell r="X71">
            <v>2</v>
          </cell>
          <cell r="Y71">
            <v>3.1</v>
          </cell>
          <cell r="Z71">
            <v>1250</v>
          </cell>
          <cell r="AA71">
            <v>6</v>
          </cell>
          <cell r="AB71">
            <v>0.5</v>
          </cell>
          <cell r="AC71">
            <v>1043</v>
          </cell>
          <cell r="AD71">
            <v>529</v>
          </cell>
          <cell r="AE71">
            <v>50.7</v>
          </cell>
          <cell r="AF71">
            <v>2738</v>
          </cell>
          <cell r="AG71">
            <v>24</v>
          </cell>
          <cell r="AH71">
            <v>0.9</v>
          </cell>
          <cell r="AI71">
            <v>64</v>
          </cell>
          <cell r="AJ71">
            <v>2</v>
          </cell>
          <cell r="AK71">
            <v>3.1</v>
          </cell>
          <cell r="AL71">
            <v>1251</v>
          </cell>
          <cell r="AM71">
            <v>9</v>
          </cell>
          <cell r="AN71">
            <v>0.7</v>
          </cell>
          <cell r="AO71">
            <v>1043</v>
          </cell>
          <cell r="AP71">
            <v>570</v>
          </cell>
          <cell r="AQ71">
            <v>54.7</v>
          </cell>
          <cell r="AR71">
            <v>2743</v>
          </cell>
          <cell r="AS71">
            <v>41</v>
          </cell>
          <cell r="AT71">
            <v>1.5</v>
          </cell>
          <cell r="AU71">
            <v>64</v>
          </cell>
          <cell r="AV71">
            <v>3</v>
          </cell>
          <cell r="AW71">
            <v>4.7</v>
          </cell>
          <cell r="AX71">
            <v>1246</v>
          </cell>
          <cell r="AY71">
            <v>27</v>
          </cell>
          <cell r="AZ71">
            <v>2.2000000000000002</v>
          </cell>
          <cell r="BA71">
            <v>1042</v>
          </cell>
          <cell r="BB71">
            <v>681</v>
          </cell>
          <cell r="BC71">
            <v>65.400000000000006</v>
          </cell>
          <cell r="BD71">
            <v>2751</v>
          </cell>
          <cell r="BE71">
            <v>293</v>
          </cell>
          <cell r="BF71">
            <v>10.7</v>
          </cell>
          <cell r="BG71">
            <v>64</v>
          </cell>
          <cell r="BH71">
            <v>14</v>
          </cell>
          <cell r="BI71">
            <v>21.9</v>
          </cell>
          <cell r="BJ71">
            <v>1247</v>
          </cell>
          <cell r="BK71">
            <v>59</v>
          </cell>
          <cell r="BL71">
            <v>4.7</v>
          </cell>
          <cell r="BM71">
            <v>1041</v>
          </cell>
          <cell r="BN71">
            <v>693</v>
          </cell>
          <cell r="BO71">
            <v>66.599999999999994</v>
          </cell>
          <cell r="BP71">
            <v>2765</v>
          </cell>
          <cell r="BQ71">
            <v>338</v>
          </cell>
          <cell r="BR71">
            <v>12.2</v>
          </cell>
          <cell r="BS71">
            <v>80</v>
          </cell>
          <cell r="BT71">
            <v>17</v>
          </cell>
          <cell r="BU71">
            <v>21.3</v>
          </cell>
          <cell r="BV71">
            <v>1250</v>
          </cell>
          <cell r="BW71">
            <v>81</v>
          </cell>
          <cell r="BX71">
            <v>6.5</v>
          </cell>
          <cell r="BY71">
            <v>1039</v>
          </cell>
          <cell r="BZ71">
            <v>703</v>
          </cell>
          <cell r="CA71">
            <v>67.7</v>
          </cell>
          <cell r="CB71">
            <v>1711</v>
          </cell>
          <cell r="CC71">
            <v>340</v>
          </cell>
          <cell r="CD71">
            <v>19.899999999999999</v>
          </cell>
          <cell r="CE71">
            <v>81</v>
          </cell>
          <cell r="CF71">
            <v>22</v>
          </cell>
          <cell r="CG71">
            <v>27.2</v>
          </cell>
          <cell r="CH71">
            <v>1251</v>
          </cell>
          <cell r="CI71">
            <v>115</v>
          </cell>
          <cell r="CJ71">
            <v>9.1999999999999993</v>
          </cell>
          <cell r="CK71">
            <v>1036</v>
          </cell>
          <cell r="CL71">
            <v>714</v>
          </cell>
          <cell r="CM71">
            <v>68.900000000000006</v>
          </cell>
          <cell r="CN71">
            <v>1279</v>
          </cell>
          <cell r="CO71">
            <v>339</v>
          </cell>
          <cell r="CP71">
            <v>26.5</v>
          </cell>
          <cell r="CQ71">
            <v>79</v>
          </cell>
          <cell r="CR71">
            <v>25</v>
          </cell>
          <cell r="CS71">
            <v>31.6</v>
          </cell>
          <cell r="CT71">
            <v>1250</v>
          </cell>
          <cell r="CU71">
            <v>143</v>
          </cell>
          <cell r="CV71">
            <v>11.4</v>
          </cell>
          <cell r="CW71">
            <v>1036</v>
          </cell>
          <cell r="CX71">
            <v>719</v>
          </cell>
          <cell r="CY71">
            <v>69.400000000000006</v>
          </cell>
          <cell r="CZ71">
            <v>1195</v>
          </cell>
          <cell r="DA71">
            <v>358</v>
          </cell>
          <cell r="DB71">
            <v>30</v>
          </cell>
          <cell r="DC71">
            <v>80</v>
          </cell>
          <cell r="DD71">
            <v>27</v>
          </cell>
          <cell r="DE71">
            <v>33.799999999999997</v>
          </cell>
          <cell r="DF71">
            <v>1250</v>
          </cell>
          <cell r="DG71">
            <v>161</v>
          </cell>
          <cell r="DH71">
            <v>12.9</v>
          </cell>
          <cell r="DI71">
            <v>1036</v>
          </cell>
          <cell r="DJ71">
            <v>741</v>
          </cell>
          <cell r="DK71">
            <v>71.5</v>
          </cell>
          <cell r="DL71">
            <v>1197</v>
          </cell>
          <cell r="DM71">
            <v>397</v>
          </cell>
          <cell r="DN71">
            <v>33.200000000000003</v>
          </cell>
          <cell r="DO71">
            <v>78</v>
          </cell>
          <cell r="DP71">
            <v>32</v>
          </cell>
          <cell r="DQ71">
            <v>41</v>
          </cell>
          <cell r="DR71">
            <v>1250</v>
          </cell>
          <cell r="DS71">
            <v>183</v>
          </cell>
          <cell r="DT71">
            <v>14.6</v>
          </cell>
          <cell r="DU71">
            <v>1036</v>
          </cell>
          <cell r="DV71">
            <v>752</v>
          </cell>
          <cell r="DW71">
            <v>72.599999999999994</v>
          </cell>
          <cell r="DX71">
            <v>1203</v>
          </cell>
          <cell r="DY71">
            <v>416</v>
          </cell>
          <cell r="DZ71">
            <v>34.6</v>
          </cell>
          <cell r="EA71">
            <v>84</v>
          </cell>
          <cell r="EB71">
            <v>33</v>
          </cell>
          <cell r="EC71">
            <v>39.299999999999997</v>
          </cell>
          <cell r="ED71">
            <v>1250</v>
          </cell>
          <cell r="EE71">
            <v>191</v>
          </cell>
          <cell r="EF71">
            <v>15.3</v>
          </cell>
          <cell r="EG71">
            <v>1036</v>
          </cell>
          <cell r="EH71">
            <v>714</v>
          </cell>
          <cell r="EI71">
            <v>68.900000000000006</v>
          </cell>
          <cell r="EJ71">
            <v>1279</v>
          </cell>
          <cell r="EK71">
            <v>339</v>
          </cell>
          <cell r="EL71">
            <v>26.5</v>
          </cell>
          <cell r="EM71">
            <v>79</v>
          </cell>
          <cell r="EN71">
            <v>25</v>
          </cell>
          <cell r="EO71">
            <v>31.6</v>
          </cell>
          <cell r="EP71">
            <v>1250</v>
          </cell>
          <cell r="EQ71">
            <v>143</v>
          </cell>
          <cell r="ER71">
            <v>11.4</v>
          </cell>
          <cell r="ES71">
            <v>1036</v>
          </cell>
          <cell r="ET71">
            <v>752</v>
          </cell>
          <cell r="EU71">
            <v>72.599999999999994</v>
          </cell>
          <cell r="EV71">
            <v>1208</v>
          </cell>
          <cell r="EW71">
            <v>420</v>
          </cell>
          <cell r="EX71">
            <v>34.799999999999997</v>
          </cell>
          <cell r="EY71">
            <v>83</v>
          </cell>
          <cell r="EZ71">
            <v>35</v>
          </cell>
          <cell r="FA71">
            <v>42.2</v>
          </cell>
          <cell r="FB71">
            <v>1250</v>
          </cell>
          <cell r="FC71">
            <v>192</v>
          </cell>
          <cell r="FD71">
            <v>15.4</v>
          </cell>
          <cell r="FE71">
            <v>1036</v>
          </cell>
          <cell r="FF71">
            <v>774</v>
          </cell>
          <cell r="FG71">
            <v>74.7</v>
          </cell>
          <cell r="FH71">
            <v>1177</v>
          </cell>
          <cell r="FI71">
            <v>462</v>
          </cell>
          <cell r="FJ71">
            <v>39.299999999999997</v>
          </cell>
          <cell r="FK71">
            <v>89</v>
          </cell>
          <cell r="FL71">
            <v>33</v>
          </cell>
          <cell r="FM71">
            <v>37.1</v>
          </cell>
          <cell r="FN71">
            <v>1250</v>
          </cell>
          <cell r="FO71">
            <v>199</v>
          </cell>
          <cell r="FP71">
            <v>15.9</v>
          </cell>
          <cell r="FQ71">
            <v>1472</v>
          </cell>
          <cell r="FR71">
            <v>454</v>
          </cell>
          <cell r="FS71">
            <v>30.842391304347828</v>
          </cell>
          <cell r="FT71">
            <v>1032</v>
          </cell>
          <cell r="FU71">
            <v>778</v>
          </cell>
          <cell r="FV71">
            <v>75.400000000000006</v>
          </cell>
          <cell r="FW71">
            <v>1179</v>
          </cell>
          <cell r="FX71">
            <v>472</v>
          </cell>
          <cell r="FY71">
            <v>40</v>
          </cell>
          <cell r="FZ71">
            <v>90</v>
          </cell>
          <cell r="GA71">
            <v>34</v>
          </cell>
          <cell r="GB71">
            <v>37.799999999999997</v>
          </cell>
          <cell r="GC71">
            <v>1251</v>
          </cell>
          <cell r="GD71">
            <v>205</v>
          </cell>
          <cell r="GE71">
            <v>16.399999999999999</v>
          </cell>
          <cell r="GF71">
            <v>1471</v>
          </cell>
          <cell r="GG71">
            <v>463</v>
          </cell>
          <cell r="GH71">
            <v>31.475186947654656</v>
          </cell>
          <cell r="GI71">
            <v>1032</v>
          </cell>
          <cell r="GJ71">
            <v>781</v>
          </cell>
          <cell r="GK71">
            <v>75.7</v>
          </cell>
          <cell r="GL71">
            <v>1215</v>
          </cell>
          <cell r="GM71">
            <v>515</v>
          </cell>
          <cell r="GN71">
            <v>42.4</v>
          </cell>
          <cell r="GO71">
            <v>92</v>
          </cell>
          <cell r="GP71">
            <v>35</v>
          </cell>
          <cell r="GQ71">
            <v>38</v>
          </cell>
          <cell r="GR71">
            <v>1252</v>
          </cell>
          <cell r="GS71">
            <v>354</v>
          </cell>
          <cell r="GT71">
            <v>28.3</v>
          </cell>
          <cell r="GU71">
            <v>1470</v>
          </cell>
          <cell r="GV71">
            <v>526</v>
          </cell>
          <cell r="GW71">
            <v>35.782312925170068</v>
          </cell>
          <cell r="GX71">
            <v>1031</v>
          </cell>
          <cell r="GY71">
            <v>780</v>
          </cell>
          <cell r="GZ71">
            <v>75.7</v>
          </cell>
          <cell r="HA71">
            <v>1216</v>
          </cell>
          <cell r="HB71">
            <v>518</v>
          </cell>
          <cell r="HC71">
            <v>42.6</v>
          </cell>
          <cell r="HD71">
            <v>92</v>
          </cell>
          <cell r="HE71">
            <v>35</v>
          </cell>
          <cell r="HF71">
            <v>38</v>
          </cell>
          <cell r="HG71">
            <v>1253</v>
          </cell>
          <cell r="HH71">
            <v>451</v>
          </cell>
          <cell r="HI71">
            <v>36</v>
          </cell>
          <cell r="HJ71">
            <v>1469</v>
          </cell>
          <cell r="HK71">
            <v>527</v>
          </cell>
          <cell r="HL71">
            <v>35.874744724302246</v>
          </cell>
          <cell r="HM71">
            <v>1030</v>
          </cell>
          <cell r="HN71">
            <v>780</v>
          </cell>
          <cell r="HO71">
            <v>75.7</v>
          </cell>
          <cell r="HP71">
            <v>1217</v>
          </cell>
          <cell r="HQ71">
            <v>521</v>
          </cell>
          <cell r="HR71">
            <v>42.8</v>
          </cell>
          <cell r="HS71">
            <v>93</v>
          </cell>
          <cell r="HT71">
            <v>34</v>
          </cell>
          <cell r="HU71">
            <v>36.6</v>
          </cell>
          <cell r="HV71">
            <v>1253</v>
          </cell>
          <cell r="HW71">
            <v>456</v>
          </cell>
          <cell r="HX71">
            <v>36.4</v>
          </cell>
          <cell r="HY71">
            <v>1470</v>
          </cell>
          <cell r="HZ71">
            <v>532</v>
          </cell>
          <cell r="IA71">
            <v>36.19047619047619</v>
          </cell>
          <cell r="IB71">
            <v>1029</v>
          </cell>
          <cell r="IC71">
            <v>781</v>
          </cell>
          <cell r="ID71">
            <v>75.900000000000006</v>
          </cell>
          <cell r="IE71">
            <v>1303</v>
          </cell>
          <cell r="IF71">
            <v>558</v>
          </cell>
          <cell r="IG71">
            <v>42.8</v>
          </cell>
          <cell r="IH71">
            <v>94</v>
          </cell>
          <cell r="II71">
            <v>33</v>
          </cell>
          <cell r="IJ71">
            <v>35.1</v>
          </cell>
          <cell r="IK71">
            <v>1252</v>
          </cell>
          <cell r="IL71">
            <v>515</v>
          </cell>
          <cell r="IM71">
            <v>41.1</v>
          </cell>
          <cell r="IN71">
            <v>1469</v>
          </cell>
          <cell r="IO71">
            <v>545</v>
          </cell>
          <cell r="IP71">
            <v>37.100068073519395</v>
          </cell>
          <cell r="IQ71">
            <v>1036</v>
          </cell>
          <cell r="IR71">
            <v>754</v>
          </cell>
          <cell r="IS71">
            <v>72.8</v>
          </cell>
          <cell r="IT71">
            <v>1209</v>
          </cell>
          <cell r="IU71">
            <v>423</v>
          </cell>
          <cell r="IV71">
            <v>35</v>
          </cell>
          <cell r="IW71">
            <v>82</v>
          </cell>
          <cell r="IX71">
            <v>34</v>
          </cell>
          <cell r="IY71">
            <v>41.5</v>
          </cell>
          <cell r="IZ71">
            <v>1250</v>
          </cell>
          <cell r="JA71">
            <v>192</v>
          </cell>
          <cell r="JB71">
            <v>15.4</v>
          </cell>
          <cell r="JC71">
            <v>1472</v>
          </cell>
          <cell r="JD71">
            <v>326</v>
          </cell>
          <cell r="JE71">
            <v>22.146739130434785</v>
          </cell>
        </row>
        <row r="72">
          <cell r="B72" t="str">
            <v>B86056</v>
          </cell>
          <cell r="C72" t="str">
            <v>Shadwell Medical Centre</v>
          </cell>
          <cell r="D72" t="str">
            <v>Central North Leeds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1079</v>
          </cell>
          <cell r="R72">
            <v>78</v>
          </cell>
          <cell r="S72">
            <v>7.2</v>
          </cell>
          <cell r="T72">
            <v>1131</v>
          </cell>
          <cell r="U72">
            <v>21</v>
          </cell>
          <cell r="V72">
            <v>1.9</v>
          </cell>
          <cell r="W72">
            <v>25</v>
          </cell>
          <cell r="X72">
            <v>0</v>
          </cell>
          <cell r="Y72">
            <v>0</v>
          </cell>
          <cell r="Z72">
            <v>508</v>
          </cell>
          <cell r="AA72">
            <v>0</v>
          </cell>
          <cell r="AB72">
            <v>0</v>
          </cell>
          <cell r="AC72">
            <v>1077</v>
          </cell>
          <cell r="AD72">
            <v>235</v>
          </cell>
          <cell r="AE72">
            <v>21.8</v>
          </cell>
          <cell r="AF72">
            <v>1131</v>
          </cell>
          <cell r="AG72">
            <v>36</v>
          </cell>
          <cell r="AH72">
            <v>3.2</v>
          </cell>
          <cell r="AI72">
            <v>27</v>
          </cell>
          <cell r="AJ72">
            <v>0</v>
          </cell>
          <cell r="AK72">
            <v>0</v>
          </cell>
          <cell r="AL72">
            <v>506</v>
          </cell>
          <cell r="AM72">
            <v>0</v>
          </cell>
          <cell r="AN72">
            <v>0</v>
          </cell>
          <cell r="AO72">
            <v>1075</v>
          </cell>
          <cell r="AP72">
            <v>636</v>
          </cell>
          <cell r="AQ72">
            <v>59.2</v>
          </cell>
          <cell r="AR72">
            <v>1132</v>
          </cell>
          <cell r="AS72">
            <v>68</v>
          </cell>
          <cell r="AT72">
            <v>6</v>
          </cell>
          <cell r="AU72">
            <v>26</v>
          </cell>
          <cell r="AV72">
            <v>2</v>
          </cell>
          <cell r="AW72">
            <v>7.7</v>
          </cell>
          <cell r="AX72">
            <v>505</v>
          </cell>
          <cell r="AY72">
            <v>0</v>
          </cell>
          <cell r="AZ72">
            <v>0</v>
          </cell>
          <cell r="BA72">
            <v>1071</v>
          </cell>
          <cell r="BB72">
            <v>733</v>
          </cell>
          <cell r="BC72">
            <v>68.400000000000006</v>
          </cell>
          <cell r="BD72">
            <v>1135</v>
          </cell>
          <cell r="BE72">
            <v>74</v>
          </cell>
          <cell r="BF72">
            <v>6.5</v>
          </cell>
          <cell r="BG72">
            <v>26</v>
          </cell>
          <cell r="BH72">
            <v>2</v>
          </cell>
          <cell r="BI72">
            <v>7.7</v>
          </cell>
          <cell r="BJ72">
            <v>506</v>
          </cell>
          <cell r="BK72">
            <v>0</v>
          </cell>
          <cell r="BL72">
            <v>0</v>
          </cell>
          <cell r="BM72">
            <v>1070</v>
          </cell>
          <cell r="BN72">
            <v>747</v>
          </cell>
          <cell r="BO72">
            <v>69.8</v>
          </cell>
          <cell r="BP72">
            <v>1132</v>
          </cell>
          <cell r="BQ72">
            <v>179</v>
          </cell>
          <cell r="BR72">
            <v>15.8</v>
          </cell>
          <cell r="BS72">
            <v>28</v>
          </cell>
          <cell r="BT72">
            <v>9</v>
          </cell>
          <cell r="BU72">
            <v>32.1</v>
          </cell>
          <cell r="BV72">
            <v>507</v>
          </cell>
          <cell r="BW72">
            <v>48</v>
          </cell>
          <cell r="BX72">
            <v>9.5</v>
          </cell>
          <cell r="BY72">
            <v>1069</v>
          </cell>
          <cell r="BZ72">
            <v>757</v>
          </cell>
          <cell r="CA72">
            <v>70.8</v>
          </cell>
          <cell r="CB72">
            <v>760</v>
          </cell>
          <cell r="CC72">
            <v>204</v>
          </cell>
          <cell r="CD72">
            <v>26.8</v>
          </cell>
          <cell r="CE72">
            <v>27</v>
          </cell>
          <cell r="CF72">
            <v>14</v>
          </cell>
          <cell r="CG72">
            <v>51.9</v>
          </cell>
          <cell r="CH72">
            <v>506</v>
          </cell>
          <cell r="CI72">
            <v>52</v>
          </cell>
          <cell r="CJ72">
            <v>10.3</v>
          </cell>
          <cell r="CK72">
            <v>1067</v>
          </cell>
          <cell r="CL72">
            <v>764</v>
          </cell>
          <cell r="CM72">
            <v>71.599999999999994</v>
          </cell>
          <cell r="CN72">
            <v>497</v>
          </cell>
          <cell r="CO72">
            <v>187</v>
          </cell>
          <cell r="CP72">
            <v>37.6</v>
          </cell>
          <cell r="CQ72">
            <v>26</v>
          </cell>
          <cell r="CR72">
            <v>13</v>
          </cell>
          <cell r="CS72">
            <v>50</v>
          </cell>
          <cell r="CT72">
            <v>502</v>
          </cell>
          <cell r="CU72">
            <v>82</v>
          </cell>
          <cell r="CV72">
            <v>16.3</v>
          </cell>
          <cell r="CW72">
            <v>1067</v>
          </cell>
          <cell r="CX72">
            <v>781</v>
          </cell>
          <cell r="CY72">
            <v>73.2</v>
          </cell>
          <cell r="CZ72">
            <v>469</v>
          </cell>
          <cell r="DA72">
            <v>214</v>
          </cell>
          <cell r="DB72">
            <v>45.6</v>
          </cell>
          <cell r="DC72">
            <v>25</v>
          </cell>
          <cell r="DD72">
            <v>15</v>
          </cell>
          <cell r="DE72">
            <v>60</v>
          </cell>
          <cell r="DF72">
            <v>502</v>
          </cell>
          <cell r="DG72">
            <v>91</v>
          </cell>
          <cell r="DH72">
            <v>18.100000000000001</v>
          </cell>
          <cell r="DI72">
            <v>1065</v>
          </cell>
          <cell r="DJ72">
            <v>791</v>
          </cell>
          <cell r="DK72">
            <v>74.3</v>
          </cell>
          <cell r="DL72">
            <v>470</v>
          </cell>
          <cell r="DM72">
            <v>215</v>
          </cell>
          <cell r="DN72">
            <v>45.7</v>
          </cell>
          <cell r="DO72">
            <v>27</v>
          </cell>
          <cell r="DP72">
            <v>16</v>
          </cell>
          <cell r="DQ72">
            <v>59.3</v>
          </cell>
          <cell r="DR72">
            <v>502</v>
          </cell>
          <cell r="DS72">
            <v>106</v>
          </cell>
          <cell r="DT72">
            <v>21.1</v>
          </cell>
          <cell r="DU72">
            <v>1061</v>
          </cell>
          <cell r="DV72">
            <v>812</v>
          </cell>
          <cell r="DW72">
            <v>76.5</v>
          </cell>
          <cell r="DX72">
            <v>467</v>
          </cell>
          <cell r="DY72">
            <v>220</v>
          </cell>
          <cell r="DZ72">
            <v>47.1</v>
          </cell>
          <cell r="EA72">
            <v>27</v>
          </cell>
          <cell r="EB72">
            <v>18</v>
          </cell>
          <cell r="EC72">
            <v>66.7</v>
          </cell>
          <cell r="ED72">
            <v>502</v>
          </cell>
          <cell r="EE72">
            <v>113</v>
          </cell>
          <cell r="EF72">
            <v>22.5</v>
          </cell>
          <cell r="EG72">
            <v>1067</v>
          </cell>
          <cell r="EH72">
            <v>764</v>
          </cell>
          <cell r="EI72">
            <v>71.599999999999994</v>
          </cell>
          <cell r="EJ72">
            <v>497</v>
          </cell>
          <cell r="EK72">
            <v>187</v>
          </cell>
          <cell r="EL72">
            <v>37.6</v>
          </cell>
          <cell r="EM72">
            <v>26</v>
          </cell>
          <cell r="EN72">
            <v>13</v>
          </cell>
          <cell r="EO72">
            <v>50</v>
          </cell>
          <cell r="EP72">
            <v>502</v>
          </cell>
          <cell r="EQ72">
            <v>82</v>
          </cell>
          <cell r="ER72">
            <v>16.3</v>
          </cell>
          <cell r="ES72">
            <v>1058</v>
          </cell>
          <cell r="ET72">
            <v>812</v>
          </cell>
          <cell r="EU72">
            <v>76.7</v>
          </cell>
          <cell r="EV72">
            <v>469</v>
          </cell>
          <cell r="EW72">
            <v>222</v>
          </cell>
          <cell r="EX72">
            <v>47.3</v>
          </cell>
          <cell r="EY72">
            <v>28</v>
          </cell>
          <cell r="EZ72">
            <v>18</v>
          </cell>
          <cell r="FA72">
            <v>64.3</v>
          </cell>
          <cell r="FB72">
            <v>502</v>
          </cell>
          <cell r="FC72">
            <v>120</v>
          </cell>
          <cell r="FD72">
            <v>23.9</v>
          </cell>
          <cell r="FE72">
            <v>1059</v>
          </cell>
          <cell r="FF72">
            <v>821</v>
          </cell>
          <cell r="FG72">
            <v>77.5</v>
          </cell>
          <cell r="FH72">
            <v>455</v>
          </cell>
          <cell r="FI72">
            <v>239</v>
          </cell>
          <cell r="FJ72">
            <v>52.5</v>
          </cell>
          <cell r="FK72">
            <v>29</v>
          </cell>
          <cell r="FL72">
            <v>18</v>
          </cell>
          <cell r="FM72">
            <v>62.1</v>
          </cell>
          <cell r="FN72">
            <v>501</v>
          </cell>
          <cell r="FO72">
            <v>124</v>
          </cell>
          <cell r="FP72">
            <v>24.8</v>
          </cell>
          <cell r="FQ72">
            <v>967</v>
          </cell>
          <cell r="FR72">
            <v>321</v>
          </cell>
          <cell r="FS72">
            <v>33.195449844881075</v>
          </cell>
          <cell r="FT72">
            <v>1059</v>
          </cell>
          <cell r="FU72">
            <v>841</v>
          </cell>
          <cell r="FV72">
            <v>79.400000000000006</v>
          </cell>
          <cell r="FW72">
            <v>455</v>
          </cell>
          <cell r="FX72">
            <v>242</v>
          </cell>
          <cell r="FY72">
            <v>53.2</v>
          </cell>
          <cell r="FZ72">
            <v>29</v>
          </cell>
          <cell r="GA72">
            <v>18</v>
          </cell>
          <cell r="GB72">
            <v>62.1</v>
          </cell>
          <cell r="GC72">
            <v>501</v>
          </cell>
          <cell r="GD72">
            <v>128</v>
          </cell>
          <cell r="GE72">
            <v>25.5</v>
          </cell>
          <cell r="GF72">
            <v>965</v>
          </cell>
          <cell r="GG72">
            <v>373</v>
          </cell>
          <cell r="GH72">
            <v>38.652849740932645</v>
          </cell>
          <cell r="GI72">
            <v>1056</v>
          </cell>
          <cell r="GJ72">
            <v>852</v>
          </cell>
          <cell r="GK72">
            <v>80.7</v>
          </cell>
          <cell r="GL72">
            <v>464</v>
          </cell>
          <cell r="GM72">
            <v>264</v>
          </cell>
          <cell r="GN72">
            <v>56.9</v>
          </cell>
          <cell r="GO72">
            <v>30</v>
          </cell>
          <cell r="GP72">
            <v>18</v>
          </cell>
          <cell r="GQ72">
            <v>60</v>
          </cell>
          <cell r="GR72">
            <v>504</v>
          </cell>
          <cell r="GS72">
            <v>295</v>
          </cell>
          <cell r="GT72">
            <v>58.5</v>
          </cell>
          <cell r="GU72">
            <v>965</v>
          </cell>
          <cell r="GV72">
            <v>407</v>
          </cell>
          <cell r="GW72">
            <v>42.176165803108809</v>
          </cell>
          <cell r="GX72">
            <v>1054</v>
          </cell>
          <cell r="GY72">
            <v>853</v>
          </cell>
          <cell r="GZ72">
            <v>80.900000000000006</v>
          </cell>
          <cell r="HA72">
            <v>464</v>
          </cell>
          <cell r="HB72">
            <v>265</v>
          </cell>
          <cell r="HC72">
            <v>57.1</v>
          </cell>
          <cell r="HD72">
            <v>29</v>
          </cell>
          <cell r="HE72">
            <v>18</v>
          </cell>
          <cell r="HF72">
            <v>62.1</v>
          </cell>
          <cell r="HG72">
            <v>504</v>
          </cell>
          <cell r="HH72">
            <v>301</v>
          </cell>
          <cell r="HI72">
            <v>59.7</v>
          </cell>
          <cell r="HJ72">
            <v>965</v>
          </cell>
          <cell r="HK72">
            <v>412</v>
          </cell>
          <cell r="HL72">
            <v>42.694300518134717</v>
          </cell>
          <cell r="HM72">
            <v>1052</v>
          </cell>
          <cell r="HN72">
            <v>854</v>
          </cell>
          <cell r="HO72">
            <v>81.2</v>
          </cell>
          <cell r="HP72">
            <v>464</v>
          </cell>
          <cell r="HQ72">
            <v>265</v>
          </cell>
          <cell r="HR72">
            <v>57.1</v>
          </cell>
          <cell r="HS72">
            <v>28</v>
          </cell>
          <cell r="HT72">
            <v>16</v>
          </cell>
          <cell r="HU72">
            <v>57.1</v>
          </cell>
          <cell r="HV72">
            <v>502</v>
          </cell>
          <cell r="HW72">
            <v>300</v>
          </cell>
          <cell r="HX72">
            <v>59.8</v>
          </cell>
          <cell r="HY72">
            <v>966</v>
          </cell>
          <cell r="HZ72">
            <v>420</v>
          </cell>
          <cell r="IA72">
            <v>43.478260869565219</v>
          </cell>
          <cell r="IB72">
            <v>1054</v>
          </cell>
          <cell r="IC72">
            <v>859</v>
          </cell>
          <cell r="ID72">
            <v>81.5</v>
          </cell>
          <cell r="IE72">
            <v>494</v>
          </cell>
          <cell r="IF72">
            <v>275</v>
          </cell>
          <cell r="IG72">
            <v>55.7</v>
          </cell>
          <cell r="IH72">
            <v>28</v>
          </cell>
          <cell r="II72">
            <v>16</v>
          </cell>
          <cell r="IJ72">
            <v>57.1</v>
          </cell>
          <cell r="IK72">
            <v>501</v>
          </cell>
          <cell r="IL72">
            <v>303</v>
          </cell>
          <cell r="IM72">
            <v>60.5</v>
          </cell>
          <cell r="IN72">
            <v>964</v>
          </cell>
          <cell r="IO72">
            <v>422</v>
          </cell>
          <cell r="IP72">
            <v>43.775933609958507</v>
          </cell>
          <cell r="IQ72">
            <v>1059</v>
          </cell>
          <cell r="IR72">
            <v>815</v>
          </cell>
          <cell r="IS72">
            <v>77</v>
          </cell>
          <cell r="IT72">
            <v>469</v>
          </cell>
          <cell r="IU72">
            <v>223</v>
          </cell>
          <cell r="IV72">
            <v>47.5</v>
          </cell>
          <cell r="IW72">
            <v>28</v>
          </cell>
          <cell r="IX72">
            <v>18</v>
          </cell>
          <cell r="IY72">
            <v>64.3</v>
          </cell>
          <cell r="IZ72">
            <v>502</v>
          </cell>
          <cell r="JA72">
            <v>121</v>
          </cell>
          <cell r="JB72">
            <v>24.1</v>
          </cell>
          <cell r="JC72">
            <v>967</v>
          </cell>
          <cell r="JD72">
            <v>217</v>
          </cell>
          <cell r="JE72">
            <v>22.440537745604964</v>
          </cell>
        </row>
        <row r="73">
          <cell r="B73" t="str">
            <v>B86016</v>
          </cell>
          <cell r="C73" t="str">
            <v>Shaftesbury Medical Centre</v>
          </cell>
          <cell r="D73" t="str">
            <v>York Road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2825</v>
          </cell>
          <cell r="R73">
            <v>254</v>
          </cell>
          <cell r="S73">
            <v>9</v>
          </cell>
          <cell r="T73">
            <v>4595</v>
          </cell>
          <cell r="U73">
            <v>47</v>
          </cell>
          <cell r="V73">
            <v>1</v>
          </cell>
          <cell r="W73">
            <v>102</v>
          </cell>
          <cell r="X73">
            <v>1</v>
          </cell>
          <cell r="Y73">
            <v>1</v>
          </cell>
          <cell r="Z73">
            <v>2201</v>
          </cell>
          <cell r="AA73">
            <v>12</v>
          </cell>
          <cell r="AB73">
            <v>0.5</v>
          </cell>
          <cell r="AC73">
            <v>2823</v>
          </cell>
          <cell r="AD73">
            <v>349</v>
          </cell>
          <cell r="AE73">
            <v>12.4</v>
          </cell>
          <cell r="AF73">
            <v>4596</v>
          </cell>
          <cell r="AG73">
            <v>78</v>
          </cell>
          <cell r="AH73">
            <v>1.7</v>
          </cell>
          <cell r="AI73">
            <v>105</v>
          </cell>
          <cell r="AJ73">
            <v>1</v>
          </cell>
          <cell r="AK73">
            <v>1</v>
          </cell>
          <cell r="AL73">
            <v>2201</v>
          </cell>
          <cell r="AM73">
            <v>77</v>
          </cell>
          <cell r="AN73">
            <v>3.5</v>
          </cell>
          <cell r="AO73">
            <v>2818</v>
          </cell>
          <cell r="AP73">
            <v>766</v>
          </cell>
          <cell r="AQ73">
            <v>27.2</v>
          </cell>
          <cell r="AR73">
            <v>4597</v>
          </cell>
          <cell r="AS73">
            <v>271</v>
          </cell>
          <cell r="AT73">
            <v>5.9</v>
          </cell>
          <cell r="AU73">
            <v>111</v>
          </cell>
          <cell r="AV73">
            <v>5</v>
          </cell>
          <cell r="AW73">
            <v>4.5</v>
          </cell>
          <cell r="AX73">
            <v>2200</v>
          </cell>
          <cell r="AY73">
            <v>80</v>
          </cell>
          <cell r="AZ73">
            <v>3.6</v>
          </cell>
          <cell r="BA73">
            <v>2815</v>
          </cell>
          <cell r="BB73">
            <v>1229</v>
          </cell>
          <cell r="BC73">
            <v>43.7</v>
          </cell>
          <cell r="BD73">
            <v>4600</v>
          </cell>
          <cell r="BE73">
            <v>330</v>
          </cell>
          <cell r="BF73">
            <v>7.2</v>
          </cell>
          <cell r="BG73">
            <v>118</v>
          </cell>
          <cell r="BH73">
            <v>10</v>
          </cell>
          <cell r="BI73">
            <v>8.5</v>
          </cell>
          <cell r="BJ73">
            <v>2199</v>
          </cell>
          <cell r="BK73">
            <v>82</v>
          </cell>
          <cell r="BL73">
            <v>3.7</v>
          </cell>
          <cell r="BM73">
            <v>2811</v>
          </cell>
          <cell r="BN73">
            <v>1534</v>
          </cell>
          <cell r="BO73">
            <v>54.6</v>
          </cell>
          <cell r="BP73">
            <v>4604</v>
          </cell>
          <cell r="BQ73">
            <v>595</v>
          </cell>
          <cell r="BR73">
            <v>12.9</v>
          </cell>
          <cell r="BS73">
            <v>125</v>
          </cell>
          <cell r="BT73">
            <v>18</v>
          </cell>
          <cell r="BU73">
            <v>14.4</v>
          </cell>
          <cell r="BV73">
            <v>2199</v>
          </cell>
          <cell r="BW73">
            <v>86</v>
          </cell>
          <cell r="BX73">
            <v>3.9</v>
          </cell>
          <cell r="BY73">
            <v>2809</v>
          </cell>
          <cell r="BZ73">
            <v>1633</v>
          </cell>
          <cell r="CA73">
            <v>58.1</v>
          </cell>
          <cell r="CB73">
            <v>2978</v>
          </cell>
          <cell r="CC73">
            <v>627</v>
          </cell>
          <cell r="CD73">
            <v>21.1</v>
          </cell>
          <cell r="CE73">
            <v>132</v>
          </cell>
          <cell r="CF73">
            <v>21</v>
          </cell>
          <cell r="CG73">
            <v>15.9</v>
          </cell>
          <cell r="CH73">
            <v>2203</v>
          </cell>
          <cell r="CI73">
            <v>89</v>
          </cell>
          <cell r="CJ73">
            <v>4</v>
          </cell>
          <cell r="CK73">
            <v>2806</v>
          </cell>
          <cell r="CL73">
            <v>1881</v>
          </cell>
          <cell r="CM73">
            <v>67</v>
          </cell>
          <cell r="CN73">
            <v>2851</v>
          </cell>
          <cell r="CO73">
            <v>855</v>
          </cell>
          <cell r="CP73">
            <v>30</v>
          </cell>
          <cell r="CQ73">
            <v>135</v>
          </cell>
          <cell r="CR73">
            <v>30</v>
          </cell>
          <cell r="CS73">
            <v>22.2</v>
          </cell>
          <cell r="CT73">
            <v>2200</v>
          </cell>
          <cell r="CU73">
            <v>186</v>
          </cell>
          <cell r="CV73">
            <v>8.5</v>
          </cell>
          <cell r="CW73">
            <v>2806</v>
          </cell>
          <cell r="CX73">
            <v>2029</v>
          </cell>
          <cell r="CY73">
            <v>72.3</v>
          </cell>
          <cell r="CZ73">
            <v>2571</v>
          </cell>
          <cell r="DA73">
            <v>984</v>
          </cell>
          <cell r="DB73">
            <v>38.299999999999997</v>
          </cell>
          <cell r="DC73">
            <v>139</v>
          </cell>
          <cell r="DD73">
            <v>44</v>
          </cell>
          <cell r="DE73">
            <v>31.7</v>
          </cell>
          <cell r="DF73">
            <v>2201</v>
          </cell>
          <cell r="DG73">
            <v>246</v>
          </cell>
          <cell r="DH73">
            <v>11.2</v>
          </cell>
          <cell r="DI73">
            <v>2802</v>
          </cell>
          <cell r="DJ73">
            <v>2057</v>
          </cell>
          <cell r="DK73">
            <v>73.400000000000006</v>
          </cell>
          <cell r="DL73">
            <v>2576</v>
          </cell>
          <cell r="DM73">
            <v>1018</v>
          </cell>
          <cell r="DN73">
            <v>39.5</v>
          </cell>
          <cell r="DO73">
            <v>144</v>
          </cell>
          <cell r="DP73">
            <v>47</v>
          </cell>
          <cell r="DQ73">
            <v>32.6</v>
          </cell>
          <cell r="DR73">
            <v>2203</v>
          </cell>
          <cell r="DS73">
            <v>263</v>
          </cell>
          <cell r="DT73">
            <v>11.9</v>
          </cell>
          <cell r="DU73">
            <v>2800</v>
          </cell>
          <cell r="DV73">
            <v>2120</v>
          </cell>
          <cell r="DW73">
            <v>75.7</v>
          </cell>
          <cell r="DX73">
            <v>2581</v>
          </cell>
          <cell r="DY73">
            <v>1082</v>
          </cell>
          <cell r="DZ73">
            <v>41.9</v>
          </cell>
          <cell r="EA73">
            <v>148</v>
          </cell>
          <cell r="EB73">
            <v>54</v>
          </cell>
          <cell r="EC73">
            <v>36.5</v>
          </cell>
          <cell r="ED73">
            <v>2203</v>
          </cell>
          <cell r="EE73">
            <v>290</v>
          </cell>
          <cell r="EF73">
            <v>13.2</v>
          </cell>
          <cell r="EG73">
            <v>2806</v>
          </cell>
          <cell r="EH73">
            <v>1881</v>
          </cell>
          <cell r="EI73">
            <v>67</v>
          </cell>
          <cell r="EJ73">
            <v>2850</v>
          </cell>
          <cell r="EK73">
            <v>855</v>
          </cell>
          <cell r="EL73">
            <v>30</v>
          </cell>
          <cell r="EM73">
            <v>135</v>
          </cell>
          <cell r="EN73">
            <v>30</v>
          </cell>
          <cell r="EO73">
            <v>22.2</v>
          </cell>
          <cell r="EP73">
            <v>2200</v>
          </cell>
          <cell r="EQ73">
            <v>186</v>
          </cell>
          <cell r="ER73">
            <v>8.5</v>
          </cell>
          <cell r="ES73">
            <v>2799</v>
          </cell>
          <cell r="ET73">
            <v>2153</v>
          </cell>
          <cell r="EU73">
            <v>76.900000000000006</v>
          </cell>
          <cell r="EV73">
            <v>2590</v>
          </cell>
          <cell r="EW73">
            <v>1100</v>
          </cell>
          <cell r="EX73">
            <v>42.5</v>
          </cell>
          <cell r="EY73">
            <v>149</v>
          </cell>
          <cell r="EZ73">
            <v>54</v>
          </cell>
          <cell r="FA73">
            <v>36.200000000000003</v>
          </cell>
          <cell r="FB73">
            <v>2203</v>
          </cell>
          <cell r="FC73">
            <v>318</v>
          </cell>
          <cell r="FD73">
            <v>14.4</v>
          </cell>
          <cell r="FE73">
            <v>2794</v>
          </cell>
          <cell r="FF73">
            <v>2207</v>
          </cell>
          <cell r="FG73">
            <v>79</v>
          </cell>
          <cell r="FH73">
            <v>2447</v>
          </cell>
          <cell r="FI73">
            <v>1150</v>
          </cell>
          <cell r="FJ73">
            <v>47</v>
          </cell>
          <cell r="FK73">
            <v>160</v>
          </cell>
          <cell r="FL73">
            <v>58</v>
          </cell>
          <cell r="FM73">
            <v>36.299999999999997</v>
          </cell>
          <cell r="FN73">
            <v>2205</v>
          </cell>
          <cell r="FO73">
            <v>444</v>
          </cell>
          <cell r="FP73">
            <v>20.100000000000001</v>
          </cell>
          <cell r="FQ73">
            <v>3220</v>
          </cell>
          <cell r="FR73">
            <v>987</v>
          </cell>
          <cell r="FS73">
            <v>30.65217391304348</v>
          </cell>
          <cell r="FT73">
            <v>2793</v>
          </cell>
          <cell r="FU73">
            <v>2221</v>
          </cell>
          <cell r="FV73">
            <v>79.5</v>
          </cell>
          <cell r="FW73">
            <v>2450</v>
          </cell>
          <cell r="FX73">
            <v>1183</v>
          </cell>
          <cell r="FY73">
            <v>48.3</v>
          </cell>
          <cell r="FZ73">
            <v>160</v>
          </cell>
          <cell r="GA73">
            <v>59</v>
          </cell>
          <cell r="GB73">
            <v>36.9</v>
          </cell>
          <cell r="GC73">
            <v>2201</v>
          </cell>
          <cell r="GD73">
            <v>574</v>
          </cell>
          <cell r="GE73">
            <v>26.1</v>
          </cell>
          <cell r="GF73">
            <v>3220</v>
          </cell>
          <cell r="GG73">
            <v>1038</v>
          </cell>
          <cell r="GH73">
            <v>32.236024844720497</v>
          </cell>
          <cell r="GI73">
            <v>2794</v>
          </cell>
          <cell r="GJ73">
            <v>2248</v>
          </cell>
          <cell r="GK73">
            <v>80.5</v>
          </cell>
          <cell r="GL73">
            <v>2594</v>
          </cell>
          <cell r="GM73">
            <v>1262</v>
          </cell>
          <cell r="GN73">
            <v>48.7</v>
          </cell>
          <cell r="GO73">
            <v>161</v>
          </cell>
          <cell r="GP73">
            <v>61</v>
          </cell>
          <cell r="GQ73">
            <v>37.9</v>
          </cell>
          <cell r="GR73">
            <v>2203</v>
          </cell>
          <cell r="GS73">
            <v>688</v>
          </cell>
          <cell r="GT73">
            <v>31.2</v>
          </cell>
          <cell r="GU73">
            <v>3221</v>
          </cell>
          <cell r="GV73">
            <v>1151</v>
          </cell>
          <cell r="GW73">
            <v>35.73424402359516</v>
          </cell>
          <cell r="GX73">
            <v>2794</v>
          </cell>
          <cell r="GY73">
            <v>2248</v>
          </cell>
          <cell r="GZ73">
            <v>80.5</v>
          </cell>
          <cell r="HA73">
            <v>2596</v>
          </cell>
          <cell r="HB73">
            <v>1271</v>
          </cell>
          <cell r="HC73">
            <v>49</v>
          </cell>
          <cell r="HD73">
            <v>164</v>
          </cell>
          <cell r="HE73">
            <v>63</v>
          </cell>
          <cell r="HF73">
            <v>38.4</v>
          </cell>
          <cell r="HG73">
            <v>2203</v>
          </cell>
          <cell r="HH73">
            <v>897</v>
          </cell>
          <cell r="HI73">
            <v>40.700000000000003</v>
          </cell>
          <cell r="HJ73">
            <v>3220</v>
          </cell>
          <cell r="HK73">
            <v>1159</v>
          </cell>
          <cell r="HL73">
            <v>35.993788819875775</v>
          </cell>
          <cell r="HM73">
            <v>2793</v>
          </cell>
          <cell r="HN73">
            <v>2247</v>
          </cell>
          <cell r="HO73">
            <v>80.5</v>
          </cell>
          <cell r="HP73">
            <v>2596</v>
          </cell>
          <cell r="HQ73">
            <v>1275</v>
          </cell>
          <cell r="HR73">
            <v>49.1</v>
          </cell>
          <cell r="HS73">
            <v>167</v>
          </cell>
          <cell r="HT73">
            <v>66</v>
          </cell>
          <cell r="HU73">
            <v>39.5</v>
          </cell>
          <cell r="HV73">
            <v>2202</v>
          </cell>
          <cell r="HW73">
            <v>899</v>
          </cell>
          <cell r="HX73">
            <v>40.799999999999997</v>
          </cell>
          <cell r="HY73">
            <v>3218</v>
          </cell>
          <cell r="HZ73">
            <v>1175</v>
          </cell>
          <cell r="IA73">
            <v>36.513362336855188</v>
          </cell>
          <cell r="IB73">
            <v>2788</v>
          </cell>
          <cell r="IC73">
            <v>2244</v>
          </cell>
          <cell r="ID73">
            <v>80.5</v>
          </cell>
          <cell r="IE73">
            <v>2896</v>
          </cell>
          <cell r="IF73">
            <v>1413</v>
          </cell>
          <cell r="IG73">
            <v>48.8</v>
          </cell>
          <cell r="IH73">
            <v>176</v>
          </cell>
          <cell r="II73">
            <v>69</v>
          </cell>
          <cell r="IJ73">
            <v>39.200000000000003</v>
          </cell>
          <cell r="IK73">
            <v>2205</v>
          </cell>
          <cell r="IL73">
            <v>1008</v>
          </cell>
          <cell r="IM73">
            <v>45.7</v>
          </cell>
          <cell r="IN73">
            <v>3220</v>
          </cell>
          <cell r="IO73">
            <v>1313</v>
          </cell>
          <cell r="IP73">
            <v>40.776397515527954</v>
          </cell>
          <cell r="IQ73">
            <v>2797</v>
          </cell>
          <cell r="IR73">
            <v>2185</v>
          </cell>
          <cell r="IS73">
            <v>78.099999999999994</v>
          </cell>
          <cell r="IT73">
            <v>2589</v>
          </cell>
          <cell r="IU73">
            <v>1126</v>
          </cell>
          <cell r="IV73">
            <v>43.5</v>
          </cell>
          <cell r="IW73">
            <v>149</v>
          </cell>
          <cell r="IX73">
            <v>55</v>
          </cell>
          <cell r="IY73">
            <v>36.9</v>
          </cell>
          <cell r="IZ73">
            <v>2203</v>
          </cell>
          <cell r="JA73">
            <v>367</v>
          </cell>
          <cell r="JB73">
            <v>16.7</v>
          </cell>
          <cell r="JC73">
            <v>3222</v>
          </cell>
          <cell r="JD73">
            <v>875</v>
          </cell>
          <cell r="JE73">
            <v>27.157045313469897</v>
          </cell>
        </row>
        <row r="74">
          <cell r="B74" t="str">
            <v>Y02494</v>
          </cell>
          <cell r="C74" t="str">
            <v>Shakespeare Medical Practice</v>
          </cell>
          <cell r="D74" t="str">
            <v>Burmantofts, Harehills and Richmond Hill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161</v>
          </cell>
          <cell r="R74">
            <v>17</v>
          </cell>
          <cell r="S74">
            <v>10.6</v>
          </cell>
          <cell r="T74">
            <v>1373</v>
          </cell>
          <cell r="U74">
            <v>15</v>
          </cell>
          <cell r="V74">
            <v>1.1000000000000001</v>
          </cell>
          <cell r="W74">
            <v>79</v>
          </cell>
          <cell r="X74">
            <v>0</v>
          </cell>
          <cell r="Y74">
            <v>0</v>
          </cell>
          <cell r="Z74">
            <v>820</v>
          </cell>
          <cell r="AA74">
            <v>3</v>
          </cell>
          <cell r="AB74">
            <v>0.4</v>
          </cell>
          <cell r="AC74">
            <v>161</v>
          </cell>
          <cell r="AD74">
            <v>50</v>
          </cell>
          <cell r="AE74">
            <v>31.1</v>
          </cell>
          <cell r="AF74">
            <v>1375</v>
          </cell>
          <cell r="AG74">
            <v>18</v>
          </cell>
          <cell r="AH74">
            <v>1.3</v>
          </cell>
          <cell r="AI74">
            <v>77</v>
          </cell>
          <cell r="AJ74">
            <v>0</v>
          </cell>
          <cell r="AK74">
            <v>0</v>
          </cell>
          <cell r="AL74">
            <v>820</v>
          </cell>
          <cell r="AM74">
            <v>42</v>
          </cell>
          <cell r="AN74">
            <v>5.0999999999999996</v>
          </cell>
          <cell r="AO74">
            <v>161</v>
          </cell>
          <cell r="AP74">
            <v>67</v>
          </cell>
          <cell r="AQ74">
            <v>41.6</v>
          </cell>
          <cell r="AR74">
            <v>1375</v>
          </cell>
          <cell r="AS74">
            <v>31</v>
          </cell>
          <cell r="AT74">
            <v>2.2999999999999998</v>
          </cell>
          <cell r="AU74">
            <v>80</v>
          </cell>
          <cell r="AV74">
            <v>0</v>
          </cell>
          <cell r="AW74">
            <v>0</v>
          </cell>
          <cell r="AX74">
            <v>825</v>
          </cell>
          <cell r="AY74">
            <v>44</v>
          </cell>
          <cell r="AZ74">
            <v>5.3</v>
          </cell>
          <cell r="BA74">
            <v>161</v>
          </cell>
          <cell r="BB74">
            <v>78</v>
          </cell>
          <cell r="BC74">
            <v>48.4</v>
          </cell>
          <cell r="BD74">
            <v>1378</v>
          </cell>
          <cell r="BE74">
            <v>63</v>
          </cell>
          <cell r="BF74">
            <v>4.5999999999999996</v>
          </cell>
          <cell r="BG74">
            <v>80</v>
          </cell>
          <cell r="BH74">
            <v>2</v>
          </cell>
          <cell r="BI74">
            <v>2.5</v>
          </cell>
          <cell r="BJ74">
            <v>826</v>
          </cell>
          <cell r="BK74">
            <v>52</v>
          </cell>
          <cell r="BL74">
            <v>6.3</v>
          </cell>
          <cell r="BM74">
            <v>161</v>
          </cell>
          <cell r="BN74">
            <v>81</v>
          </cell>
          <cell r="BO74">
            <v>50.3</v>
          </cell>
          <cell r="BP74">
            <v>1378</v>
          </cell>
          <cell r="BQ74">
            <v>78</v>
          </cell>
          <cell r="BR74">
            <v>5.7</v>
          </cell>
          <cell r="BS74">
            <v>83</v>
          </cell>
          <cell r="BT74">
            <v>4</v>
          </cell>
          <cell r="BU74">
            <v>4.8</v>
          </cell>
          <cell r="BV74">
            <v>826</v>
          </cell>
          <cell r="BW74">
            <v>54</v>
          </cell>
          <cell r="BX74">
            <v>6.5</v>
          </cell>
          <cell r="BY74">
            <v>161</v>
          </cell>
          <cell r="BZ74">
            <v>82</v>
          </cell>
          <cell r="CA74">
            <v>50.9</v>
          </cell>
          <cell r="CB74">
            <v>782</v>
          </cell>
          <cell r="CC74">
            <v>110</v>
          </cell>
          <cell r="CD74">
            <v>14.1</v>
          </cell>
          <cell r="CE74">
            <v>88</v>
          </cell>
          <cell r="CF74">
            <v>13</v>
          </cell>
          <cell r="CG74">
            <v>14.8</v>
          </cell>
          <cell r="CH74">
            <v>826</v>
          </cell>
          <cell r="CI74">
            <v>84</v>
          </cell>
          <cell r="CJ74">
            <v>10.199999999999999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827</v>
          </cell>
          <cell r="CU74">
            <v>84</v>
          </cell>
          <cell r="CV74">
            <v>10.199999999999999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823</v>
          </cell>
          <cell r="DG74">
            <v>89</v>
          </cell>
          <cell r="DH74">
            <v>10.8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822</v>
          </cell>
          <cell r="DS74">
            <v>97</v>
          </cell>
          <cell r="DT74">
            <v>11.8</v>
          </cell>
          <cell r="DU74">
            <v>159</v>
          </cell>
          <cell r="DV74">
            <v>89</v>
          </cell>
          <cell r="DW74">
            <v>56</v>
          </cell>
          <cell r="DX74">
            <v>656</v>
          </cell>
          <cell r="DY74">
            <v>135</v>
          </cell>
          <cell r="DZ74">
            <v>20.6</v>
          </cell>
          <cell r="EA74">
            <v>98</v>
          </cell>
          <cell r="EB74">
            <v>23</v>
          </cell>
          <cell r="EC74">
            <v>23.5</v>
          </cell>
          <cell r="ED74">
            <v>830</v>
          </cell>
          <cell r="EE74">
            <v>102</v>
          </cell>
          <cell r="EF74">
            <v>12.3</v>
          </cell>
          <cell r="EG74">
            <v>160</v>
          </cell>
          <cell r="EH74">
            <v>83</v>
          </cell>
          <cell r="EI74">
            <v>51.9</v>
          </cell>
          <cell r="EJ74">
            <v>700</v>
          </cell>
          <cell r="EK74">
            <v>107</v>
          </cell>
          <cell r="EL74">
            <v>15.3</v>
          </cell>
          <cell r="EM74">
            <v>92</v>
          </cell>
          <cell r="EN74">
            <v>13</v>
          </cell>
          <cell r="EO74">
            <v>14.1</v>
          </cell>
          <cell r="EP74">
            <v>827</v>
          </cell>
          <cell r="EQ74">
            <v>84</v>
          </cell>
          <cell r="ER74">
            <v>10.199999999999999</v>
          </cell>
          <cell r="ES74">
            <v>160</v>
          </cell>
          <cell r="ET74">
            <v>93</v>
          </cell>
          <cell r="EU74">
            <v>58.1</v>
          </cell>
          <cell r="EV74">
            <v>660</v>
          </cell>
          <cell r="EW74">
            <v>146</v>
          </cell>
          <cell r="EX74">
            <v>22.1</v>
          </cell>
          <cell r="EY74">
            <v>104</v>
          </cell>
          <cell r="EZ74">
            <v>28</v>
          </cell>
          <cell r="FA74">
            <v>26.9</v>
          </cell>
          <cell r="FB74">
            <v>830</v>
          </cell>
          <cell r="FC74">
            <v>109</v>
          </cell>
          <cell r="FD74">
            <v>13.1</v>
          </cell>
          <cell r="FE74">
            <v>158</v>
          </cell>
          <cell r="FF74">
            <v>94</v>
          </cell>
          <cell r="FG74">
            <v>59.5</v>
          </cell>
          <cell r="FH74">
            <v>635</v>
          </cell>
          <cell r="FI74">
            <v>188</v>
          </cell>
          <cell r="FJ74">
            <v>29.6</v>
          </cell>
          <cell r="FK74">
            <v>108</v>
          </cell>
          <cell r="FL74">
            <v>34</v>
          </cell>
          <cell r="FM74">
            <v>31.5</v>
          </cell>
          <cell r="FN74">
            <v>836</v>
          </cell>
          <cell r="FO74">
            <v>119</v>
          </cell>
          <cell r="FP74">
            <v>14.2</v>
          </cell>
          <cell r="FQ74">
            <v>520</v>
          </cell>
          <cell r="FR74">
            <v>101</v>
          </cell>
          <cell r="FS74">
            <v>19.423076923076923</v>
          </cell>
          <cell r="FT74">
            <v>158</v>
          </cell>
          <cell r="FU74">
            <v>95</v>
          </cell>
          <cell r="FV74">
            <v>60.1</v>
          </cell>
          <cell r="FW74">
            <v>635</v>
          </cell>
          <cell r="FX74">
            <v>215</v>
          </cell>
          <cell r="FY74">
            <v>33.9</v>
          </cell>
          <cell r="FZ74">
            <v>110</v>
          </cell>
          <cell r="GA74">
            <v>42</v>
          </cell>
          <cell r="GB74">
            <v>38.200000000000003</v>
          </cell>
          <cell r="GC74">
            <v>844</v>
          </cell>
          <cell r="GD74">
            <v>133</v>
          </cell>
          <cell r="GE74">
            <v>15.8</v>
          </cell>
          <cell r="GF74">
            <v>520</v>
          </cell>
          <cell r="GG74">
            <v>122</v>
          </cell>
          <cell r="GH74">
            <v>23.46153846153846</v>
          </cell>
          <cell r="GI74">
            <v>160</v>
          </cell>
          <cell r="GJ74">
            <v>98</v>
          </cell>
          <cell r="GK74">
            <v>61.3</v>
          </cell>
          <cell r="GL74">
            <v>654</v>
          </cell>
          <cell r="GM74">
            <v>239</v>
          </cell>
          <cell r="GN74">
            <v>36.5</v>
          </cell>
          <cell r="GO74">
            <v>111</v>
          </cell>
          <cell r="GP74">
            <v>47</v>
          </cell>
          <cell r="GQ74">
            <v>42.3</v>
          </cell>
          <cell r="GR74">
            <v>842</v>
          </cell>
          <cell r="GS74">
            <v>206</v>
          </cell>
          <cell r="GT74">
            <v>24.5</v>
          </cell>
          <cell r="GU74">
            <v>522</v>
          </cell>
          <cell r="GV74">
            <v>132</v>
          </cell>
          <cell r="GW74">
            <v>25.287356321839084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841</v>
          </cell>
          <cell r="HH74">
            <v>324</v>
          </cell>
          <cell r="HI74">
            <v>38.5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843</v>
          </cell>
          <cell r="HW74">
            <v>331</v>
          </cell>
          <cell r="HX74">
            <v>39.299999999999997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844</v>
          </cell>
          <cell r="IL74">
            <v>343</v>
          </cell>
          <cell r="IM74">
            <v>40.6</v>
          </cell>
          <cell r="IN74">
            <v>0</v>
          </cell>
          <cell r="IO74">
            <v>0</v>
          </cell>
          <cell r="IP74">
            <v>0</v>
          </cell>
          <cell r="IQ74">
            <v>160</v>
          </cell>
          <cell r="IR74">
            <v>94</v>
          </cell>
          <cell r="IS74">
            <v>58.8</v>
          </cell>
          <cell r="IT74">
            <v>659</v>
          </cell>
          <cell r="IU74">
            <v>151</v>
          </cell>
          <cell r="IV74">
            <v>22.9</v>
          </cell>
          <cell r="IW74">
            <v>103</v>
          </cell>
          <cell r="IX74">
            <v>27</v>
          </cell>
          <cell r="IY74">
            <v>26.2</v>
          </cell>
          <cell r="IZ74">
            <v>830</v>
          </cell>
          <cell r="JA74">
            <v>110</v>
          </cell>
          <cell r="JB74">
            <v>13.3</v>
          </cell>
          <cell r="JC74">
            <v>519</v>
          </cell>
          <cell r="JD74">
            <v>78</v>
          </cell>
          <cell r="JE74">
            <v>15.028901734104046</v>
          </cell>
        </row>
        <row r="75">
          <cell r="B75" t="str">
            <v>B86035</v>
          </cell>
          <cell r="C75" t="str">
            <v>South Bank Surgery</v>
          </cell>
          <cell r="D75" t="str">
            <v>Middleton and Hunslet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1422</v>
          </cell>
          <cell r="R75">
            <v>537</v>
          </cell>
          <cell r="S75">
            <v>37.799999999999997</v>
          </cell>
          <cell r="T75">
            <v>3061</v>
          </cell>
          <cell r="U75">
            <v>56</v>
          </cell>
          <cell r="V75">
            <v>1.8</v>
          </cell>
          <cell r="W75">
            <v>67</v>
          </cell>
          <cell r="X75">
            <v>4</v>
          </cell>
          <cell r="Y75">
            <v>6</v>
          </cell>
          <cell r="Z75">
            <v>1097</v>
          </cell>
          <cell r="AA75">
            <v>57</v>
          </cell>
          <cell r="AB75">
            <v>5.2</v>
          </cell>
          <cell r="AC75">
            <v>1422</v>
          </cell>
          <cell r="AD75">
            <v>574</v>
          </cell>
          <cell r="AE75">
            <v>40.4</v>
          </cell>
          <cell r="AF75">
            <v>3063</v>
          </cell>
          <cell r="AG75">
            <v>82</v>
          </cell>
          <cell r="AH75">
            <v>2.7</v>
          </cell>
          <cell r="AI75">
            <v>67</v>
          </cell>
          <cell r="AJ75">
            <v>5</v>
          </cell>
          <cell r="AK75">
            <v>7.5</v>
          </cell>
          <cell r="AL75">
            <v>1098</v>
          </cell>
          <cell r="AM75">
            <v>61</v>
          </cell>
          <cell r="AN75">
            <v>5.6</v>
          </cell>
          <cell r="AO75">
            <v>1422</v>
          </cell>
          <cell r="AP75">
            <v>672</v>
          </cell>
          <cell r="AQ75">
            <v>47.3</v>
          </cell>
          <cell r="AR75">
            <v>3069</v>
          </cell>
          <cell r="AS75">
            <v>333</v>
          </cell>
          <cell r="AT75">
            <v>10.9</v>
          </cell>
          <cell r="AU75">
            <v>64</v>
          </cell>
          <cell r="AV75">
            <v>16</v>
          </cell>
          <cell r="AW75">
            <v>25</v>
          </cell>
          <cell r="AX75">
            <v>1098</v>
          </cell>
          <cell r="AY75">
            <v>67</v>
          </cell>
          <cell r="AZ75">
            <v>6.1</v>
          </cell>
          <cell r="BA75">
            <v>1422</v>
          </cell>
          <cell r="BB75">
            <v>811</v>
          </cell>
          <cell r="BC75">
            <v>57</v>
          </cell>
          <cell r="BD75">
            <v>3072</v>
          </cell>
          <cell r="BE75">
            <v>389</v>
          </cell>
          <cell r="BF75">
            <v>12.7</v>
          </cell>
          <cell r="BG75">
            <v>64</v>
          </cell>
          <cell r="BH75">
            <v>17</v>
          </cell>
          <cell r="BI75">
            <v>26.6</v>
          </cell>
          <cell r="BJ75">
            <v>1101</v>
          </cell>
          <cell r="BK75">
            <v>74</v>
          </cell>
          <cell r="BL75">
            <v>6.7</v>
          </cell>
          <cell r="BM75">
            <v>1422</v>
          </cell>
          <cell r="BN75">
            <v>874</v>
          </cell>
          <cell r="BO75">
            <v>61.5</v>
          </cell>
          <cell r="BP75">
            <v>3074</v>
          </cell>
          <cell r="BQ75">
            <v>440</v>
          </cell>
          <cell r="BR75">
            <v>14.3</v>
          </cell>
          <cell r="BS75">
            <v>65</v>
          </cell>
          <cell r="BT75">
            <v>17</v>
          </cell>
          <cell r="BU75">
            <v>26.2</v>
          </cell>
          <cell r="BV75">
            <v>1100</v>
          </cell>
          <cell r="BW75">
            <v>75</v>
          </cell>
          <cell r="BX75">
            <v>6.8</v>
          </cell>
          <cell r="BY75">
            <v>1421</v>
          </cell>
          <cell r="BZ75">
            <v>943</v>
          </cell>
          <cell r="CA75">
            <v>66.400000000000006</v>
          </cell>
          <cell r="CB75">
            <v>1803</v>
          </cell>
          <cell r="CC75">
            <v>464</v>
          </cell>
          <cell r="CD75">
            <v>25.7</v>
          </cell>
          <cell r="CE75">
            <v>68</v>
          </cell>
          <cell r="CF75">
            <v>19</v>
          </cell>
          <cell r="CG75">
            <v>27.9</v>
          </cell>
          <cell r="CH75">
            <v>1100</v>
          </cell>
          <cell r="CI75">
            <v>86</v>
          </cell>
          <cell r="CJ75">
            <v>7.8</v>
          </cell>
          <cell r="CK75">
            <v>1425</v>
          </cell>
          <cell r="CL75">
            <v>972</v>
          </cell>
          <cell r="CM75">
            <v>68.2</v>
          </cell>
          <cell r="CN75">
            <v>1495</v>
          </cell>
          <cell r="CO75">
            <v>466</v>
          </cell>
          <cell r="CP75">
            <v>31.2</v>
          </cell>
          <cell r="CQ75">
            <v>68</v>
          </cell>
          <cell r="CR75">
            <v>21</v>
          </cell>
          <cell r="CS75">
            <v>30.9</v>
          </cell>
          <cell r="CT75">
            <v>1094</v>
          </cell>
          <cell r="CU75">
            <v>95</v>
          </cell>
          <cell r="CV75">
            <v>8.6999999999999993</v>
          </cell>
          <cell r="CW75">
            <v>1424</v>
          </cell>
          <cell r="CX75">
            <v>1049</v>
          </cell>
          <cell r="CY75">
            <v>73.7</v>
          </cell>
          <cell r="CZ75">
            <v>1303</v>
          </cell>
          <cell r="DA75">
            <v>528</v>
          </cell>
          <cell r="DB75">
            <v>40.5</v>
          </cell>
          <cell r="DC75">
            <v>66</v>
          </cell>
          <cell r="DD75">
            <v>27</v>
          </cell>
          <cell r="DE75">
            <v>40.9</v>
          </cell>
          <cell r="DF75">
            <v>1092</v>
          </cell>
          <cell r="DG75">
            <v>103</v>
          </cell>
          <cell r="DH75">
            <v>9.4</v>
          </cell>
          <cell r="DI75">
            <v>1431</v>
          </cell>
          <cell r="DJ75">
            <v>1088</v>
          </cell>
          <cell r="DK75">
            <v>76</v>
          </cell>
          <cell r="DL75">
            <v>1301</v>
          </cell>
          <cell r="DM75">
            <v>565</v>
          </cell>
          <cell r="DN75">
            <v>43.4</v>
          </cell>
          <cell r="DO75">
            <v>72</v>
          </cell>
          <cell r="DP75">
            <v>30</v>
          </cell>
          <cell r="DQ75">
            <v>41.7</v>
          </cell>
          <cell r="DR75">
            <v>1091</v>
          </cell>
          <cell r="DS75">
            <v>129</v>
          </cell>
          <cell r="DT75">
            <v>11.8</v>
          </cell>
          <cell r="DU75">
            <v>1429</v>
          </cell>
          <cell r="DV75">
            <v>1105</v>
          </cell>
          <cell r="DW75">
            <v>77.3</v>
          </cell>
          <cell r="DX75">
            <v>1305</v>
          </cell>
          <cell r="DY75">
            <v>591</v>
          </cell>
          <cell r="DZ75">
            <v>45.3</v>
          </cell>
          <cell r="EA75">
            <v>73</v>
          </cell>
          <cell r="EB75">
            <v>35</v>
          </cell>
          <cell r="EC75">
            <v>47.9</v>
          </cell>
          <cell r="ED75">
            <v>1092</v>
          </cell>
          <cell r="EE75">
            <v>137</v>
          </cell>
          <cell r="EF75">
            <v>12.5</v>
          </cell>
          <cell r="EG75">
            <v>1425</v>
          </cell>
          <cell r="EH75">
            <v>972</v>
          </cell>
          <cell r="EI75">
            <v>68.2</v>
          </cell>
          <cell r="EJ75">
            <v>1495</v>
          </cell>
          <cell r="EK75">
            <v>466</v>
          </cell>
          <cell r="EL75">
            <v>31.2</v>
          </cell>
          <cell r="EM75">
            <v>68</v>
          </cell>
          <cell r="EN75">
            <v>21</v>
          </cell>
          <cell r="EO75">
            <v>30.9</v>
          </cell>
          <cell r="EP75">
            <v>1094</v>
          </cell>
          <cell r="EQ75">
            <v>95</v>
          </cell>
          <cell r="ER75">
            <v>8.6999999999999993</v>
          </cell>
          <cell r="ES75">
            <v>1427</v>
          </cell>
          <cell r="ET75">
            <v>1133</v>
          </cell>
          <cell r="EU75">
            <v>79.400000000000006</v>
          </cell>
          <cell r="EV75">
            <v>1305</v>
          </cell>
          <cell r="EW75">
            <v>607</v>
          </cell>
          <cell r="EX75">
            <v>46.5</v>
          </cell>
          <cell r="EY75">
            <v>76</v>
          </cell>
          <cell r="EZ75">
            <v>39</v>
          </cell>
          <cell r="FA75">
            <v>51.3</v>
          </cell>
          <cell r="FB75">
            <v>1088</v>
          </cell>
          <cell r="FC75">
            <v>143</v>
          </cell>
          <cell r="FD75">
            <v>13.1</v>
          </cell>
          <cell r="FE75">
            <v>1427</v>
          </cell>
          <cell r="FF75">
            <v>1155</v>
          </cell>
          <cell r="FG75">
            <v>80.900000000000006</v>
          </cell>
          <cell r="FH75">
            <v>1248</v>
          </cell>
          <cell r="FI75">
            <v>617</v>
          </cell>
          <cell r="FJ75">
            <v>49.4</v>
          </cell>
          <cell r="FK75">
            <v>76</v>
          </cell>
          <cell r="FL75">
            <v>39</v>
          </cell>
          <cell r="FM75">
            <v>51.3</v>
          </cell>
          <cell r="FN75">
            <v>1089</v>
          </cell>
          <cell r="FO75">
            <v>167</v>
          </cell>
          <cell r="FP75">
            <v>15.3</v>
          </cell>
          <cell r="FQ75">
            <v>1793</v>
          </cell>
          <cell r="FR75">
            <v>526</v>
          </cell>
          <cell r="FS75">
            <v>29.336307863915227</v>
          </cell>
          <cell r="FT75">
            <v>1418</v>
          </cell>
          <cell r="FU75">
            <v>1154</v>
          </cell>
          <cell r="FV75">
            <v>81.400000000000006</v>
          </cell>
          <cell r="FW75">
            <v>1252</v>
          </cell>
          <cell r="FX75">
            <v>651</v>
          </cell>
          <cell r="FY75">
            <v>52</v>
          </cell>
          <cell r="FZ75">
            <v>76</v>
          </cell>
          <cell r="GA75">
            <v>39</v>
          </cell>
          <cell r="GB75">
            <v>51.3</v>
          </cell>
          <cell r="GC75">
            <v>1087</v>
          </cell>
          <cell r="GD75">
            <v>181</v>
          </cell>
          <cell r="GE75">
            <v>16.7</v>
          </cell>
          <cell r="GF75">
            <v>1790</v>
          </cell>
          <cell r="GG75">
            <v>698</v>
          </cell>
          <cell r="GH75">
            <v>38.994413407821227</v>
          </cell>
          <cell r="GI75">
            <v>1438</v>
          </cell>
          <cell r="GJ75">
            <v>1182</v>
          </cell>
          <cell r="GK75">
            <v>82.2</v>
          </cell>
          <cell r="GL75">
            <v>1303</v>
          </cell>
          <cell r="GM75">
            <v>673</v>
          </cell>
          <cell r="GN75">
            <v>51.7</v>
          </cell>
          <cell r="GO75">
            <v>74</v>
          </cell>
          <cell r="GP75">
            <v>37</v>
          </cell>
          <cell r="GQ75">
            <v>50</v>
          </cell>
          <cell r="GR75">
            <v>1084</v>
          </cell>
          <cell r="GS75">
            <v>221</v>
          </cell>
          <cell r="GT75">
            <v>20.399999999999999</v>
          </cell>
          <cell r="GU75">
            <v>1790</v>
          </cell>
          <cell r="GV75">
            <v>713</v>
          </cell>
          <cell r="GW75">
            <v>39.832402234636874</v>
          </cell>
          <cell r="GX75">
            <v>1438</v>
          </cell>
          <cell r="GY75">
            <v>1184</v>
          </cell>
          <cell r="GZ75">
            <v>82.3</v>
          </cell>
          <cell r="HA75">
            <v>1303</v>
          </cell>
          <cell r="HB75">
            <v>676</v>
          </cell>
          <cell r="HC75">
            <v>51.9</v>
          </cell>
          <cell r="HD75">
            <v>75</v>
          </cell>
          <cell r="HE75">
            <v>37</v>
          </cell>
          <cell r="HF75">
            <v>49.3</v>
          </cell>
          <cell r="HG75">
            <v>1084</v>
          </cell>
          <cell r="HH75">
            <v>323</v>
          </cell>
          <cell r="HI75">
            <v>29.8</v>
          </cell>
          <cell r="HJ75">
            <v>1791</v>
          </cell>
          <cell r="HK75">
            <v>715</v>
          </cell>
          <cell r="HL75">
            <v>39.921831379117812</v>
          </cell>
          <cell r="HM75">
            <v>1437</v>
          </cell>
          <cell r="HN75">
            <v>1183</v>
          </cell>
          <cell r="HO75">
            <v>82.3</v>
          </cell>
          <cell r="HP75">
            <v>1303</v>
          </cell>
          <cell r="HQ75">
            <v>688</v>
          </cell>
          <cell r="HR75">
            <v>52.8</v>
          </cell>
          <cell r="HS75">
            <v>75</v>
          </cell>
          <cell r="HT75">
            <v>38</v>
          </cell>
          <cell r="HU75">
            <v>50.7</v>
          </cell>
          <cell r="HV75">
            <v>1084</v>
          </cell>
          <cell r="HW75">
            <v>402</v>
          </cell>
          <cell r="HX75">
            <v>37.1</v>
          </cell>
          <cell r="HY75">
            <v>1790</v>
          </cell>
          <cell r="HZ75">
            <v>720</v>
          </cell>
          <cell r="IA75">
            <v>40.22346368715084</v>
          </cell>
          <cell r="IB75">
            <v>1438</v>
          </cell>
          <cell r="IC75">
            <v>1186</v>
          </cell>
          <cell r="ID75">
            <v>82.5</v>
          </cell>
          <cell r="IE75">
            <v>1506</v>
          </cell>
          <cell r="IF75">
            <v>788</v>
          </cell>
          <cell r="IG75">
            <v>52.3</v>
          </cell>
          <cell r="IH75">
            <v>79</v>
          </cell>
          <cell r="II75">
            <v>37</v>
          </cell>
          <cell r="IJ75">
            <v>46.8</v>
          </cell>
          <cell r="IK75">
            <v>1084</v>
          </cell>
          <cell r="IL75">
            <v>422</v>
          </cell>
          <cell r="IM75">
            <v>38.9</v>
          </cell>
          <cell r="IN75">
            <v>1786</v>
          </cell>
          <cell r="IO75">
            <v>741</v>
          </cell>
          <cell r="IP75">
            <v>41.48936170212766</v>
          </cell>
          <cell r="IQ75">
            <v>1424</v>
          </cell>
          <cell r="IR75">
            <v>1135</v>
          </cell>
          <cell r="IS75">
            <v>79.7</v>
          </cell>
          <cell r="IT75">
            <v>1306</v>
          </cell>
          <cell r="IU75">
            <v>613</v>
          </cell>
          <cell r="IV75">
            <v>46.9</v>
          </cell>
          <cell r="IW75">
            <v>76</v>
          </cell>
          <cell r="IX75">
            <v>40</v>
          </cell>
          <cell r="IY75">
            <v>52.6</v>
          </cell>
          <cell r="IZ75">
            <v>1089</v>
          </cell>
          <cell r="JA75">
            <v>146</v>
          </cell>
          <cell r="JB75">
            <v>13.4</v>
          </cell>
          <cell r="JC75">
            <v>1793</v>
          </cell>
          <cell r="JD75">
            <v>504</v>
          </cell>
          <cell r="JE75">
            <v>28.109313998884549</v>
          </cell>
        </row>
        <row r="76">
          <cell r="B76" t="str">
            <v>B86028</v>
          </cell>
          <cell r="C76" t="str">
            <v>South Queen Street Medical Centre</v>
          </cell>
          <cell r="D76" t="str">
            <v>Morley and District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787</v>
          </cell>
          <cell r="R76">
            <v>386</v>
          </cell>
          <cell r="S76">
            <v>49</v>
          </cell>
          <cell r="T76">
            <v>1291</v>
          </cell>
          <cell r="U76">
            <v>64</v>
          </cell>
          <cell r="V76">
            <v>5</v>
          </cell>
          <cell r="W76">
            <v>29</v>
          </cell>
          <cell r="X76">
            <v>2</v>
          </cell>
          <cell r="Y76">
            <v>6.9</v>
          </cell>
          <cell r="Z76">
            <v>406</v>
          </cell>
          <cell r="AA76">
            <v>0</v>
          </cell>
          <cell r="AB76">
            <v>0</v>
          </cell>
          <cell r="AC76">
            <v>787</v>
          </cell>
          <cell r="AD76">
            <v>506</v>
          </cell>
          <cell r="AE76">
            <v>64.3</v>
          </cell>
          <cell r="AF76">
            <v>1294</v>
          </cell>
          <cell r="AG76">
            <v>81</v>
          </cell>
          <cell r="AH76">
            <v>6.3</v>
          </cell>
          <cell r="AI76">
            <v>30</v>
          </cell>
          <cell r="AJ76">
            <v>2</v>
          </cell>
          <cell r="AK76">
            <v>6.7</v>
          </cell>
          <cell r="AL76">
            <v>406</v>
          </cell>
          <cell r="AM76">
            <v>4</v>
          </cell>
          <cell r="AN76">
            <v>1</v>
          </cell>
          <cell r="AO76">
            <v>787</v>
          </cell>
          <cell r="AP76">
            <v>531</v>
          </cell>
          <cell r="AQ76">
            <v>67.5</v>
          </cell>
          <cell r="AR76">
            <v>1301</v>
          </cell>
          <cell r="AS76">
            <v>113</v>
          </cell>
          <cell r="AT76">
            <v>8.6999999999999993</v>
          </cell>
          <cell r="AU76">
            <v>30</v>
          </cell>
          <cell r="AV76">
            <v>3</v>
          </cell>
          <cell r="AW76">
            <v>10</v>
          </cell>
          <cell r="AX76">
            <v>406</v>
          </cell>
          <cell r="AY76">
            <v>5</v>
          </cell>
          <cell r="AZ76">
            <v>1.2</v>
          </cell>
          <cell r="BA76">
            <v>788</v>
          </cell>
          <cell r="BB76">
            <v>560</v>
          </cell>
          <cell r="BC76">
            <v>71.099999999999994</v>
          </cell>
          <cell r="BD76">
            <v>1300</v>
          </cell>
          <cell r="BE76">
            <v>128</v>
          </cell>
          <cell r="BF76">
            <v>9.8000000000000007</v>
          </cell>
          <cell r="BG76">
            <v>34</v>
          </cell>
          <cell r="BH76">
            <v>5</v>
          </cell>
          <cell r="BI76">
            <v>14.7</v>
          </cell>
          <cell r="BJ76">
            <v>407</v>
          </cell>
          <cell r="BK76">
            <v>9</v>
          </cell>
          <cell r="BL76">
            <v>2.2000000000000002</v>
          </cell>
          <cell r="BM76">
            <v>790</v>
          </cell>
          <cell r="BN76">
            <v>599</v>
          </cell>
          <cell r="BO76">
            <v>75.8</v>
          </cell>
          <cell r="BP76">
            <v>1307</v>
          </cell>
          <cell r="BQ76">
            <v>226</v>
          </cell>
          <cell r="BR76">
            <v>17.3</v>
          </cell>
          <cell r="BS76">
            <v>31</v>
          </cell>
          <cell r="BT76">
            <v>12</v>
          </cell>
          <cell r="BU76">
            <v>38.700000000000003</v>
          </cell>
          <cell r="BV76">
            <v>407</v>
          </cell>
          <cell r="BW76">
            <v>21</v>
          </cell>
          <cell r="BX76">
            <v>5.2</v>
          </cell>
          <cell r="BY76">
            <v>790</v>
          </cell>
          <cell r="BZ76">
            <v>607</v>
          </cell>
          <cell r="CA76">
            <v>76.8</v>
          </cell>
          <cell r="CB76">
            <v>778</v>
          </cell>
          <cell r="CC76">
            <v>228</v>
          </cell>
          <cell r="CD76">
            <v>29.3</v>
          </cell>
          <cell r="CE76">
            <v>31</v>
          </cell>
          <cell r="CF76">
            <v>13</v>
          </cell>
          <cell r="CG76">
            <v>41.9</v>
          </cell>
          <cell r="CH76">
            <v>407</v>
          </cell>
          <cell r="CI76">
            <v>28</v>
          </cell>
          <cell r="CJ76">
            <v>6.9</v>
          </cell>
          <cell r="CK76">
            <v>791</v>
          </cell>
          <cell r="CL76">
            <v>616</v>
          </cell>
          <cell r="CM76">
            <v>77.900000000000006</v>
          </cell>
          <cell r="CN76">
            <v>674</v>
          </cell>
          <cell r="CO76">
            <v>239</v>
          </cell>
          <cell r="CP76">
            <v>35.5</v>
          </cell>
          <cell r="CQ76">
            <v>29</v>
          </cell>
          <cell r="CR76">
            <v>12</v>
          </cell>
          <cell r="CS76">
            <v>41.4</v>
          </cell>
          <cell r="CT76">
            <v>408</v>
          </cell>
          <cell r="CU76">
            <v>35</v>
          </cell>
          <cell r="CV76">
            <v>8.6</v>
          </cell>
          <cell r="CW76">
            <v>790</v>
          </cell>
          <cell r="CX76">
            <v>623</v>
          </cell>
          <cell r="CY76">
            <v>78.900000000000006</v>
          </cell>
          <cell r="CZ76">
            <v>599</v>
          </cell>
          <cell r="DA76">
            <v>248</v>
          </cell>
          <cell r="DB76">
            <v>41.4</v>
          </cell>
          <cell r="DC76">
            <v>32</v>
          </cell>
          <cell r="DD76">
            <v>12</v>
          </cell>
          <cell r="DE76">
            <v>37.5</v>
          </cell>
          <cell r="DF76">
            <v>407</v>
          </cell>
          <cell r="DG76">
            <v>43</v>
          </cell>
          <cell r="DH76">
            <v>10.6</v>
          </cell>
          <cell r="DI76">
            <v>787</v>
          </cell>
          <cell r="DJ76">
            <v>629</v>
          </cell>
          <cell r="DK76">
            <v>79.900000000000006</v>
          </cell>
          <cell r="DL76">
            <v>603</v>
          </cell>
          <cell r="DM76">
            <v>270</v>
          </cell>
          <cell r="DN76">
            <v>44.8</v>
          </cell>
          <cell r="DO76">
            <v>32</v>
          </cell>
          <cell r="DP76">
            <v>13</v>
          </cell>
          <cell r="DQ76">
            <v>40.6</v>
          </cell>
          <cell r="DR76">
            <v>406</v>
          </cell>
          <cell r="DS76">
            <v>54</v>
          </cell>
          <cell r="DT76">
            <v>13.3</v>
          </cell>
          <cell r="DU76">
            <v>790</v>
          </cell>
          <cell r="DV76">
            <v>634</v>
          </cell>
          <cell r="DW76">
            <v>80.3</v>
          </cell>
          <cell r="DX76">
            <v>604</v>
          </cell>
          <cell r="DY76">
            <v>292</v>
          </cell>
          <cell r="DZ76">
            <v>48.3</v>
          </cell>
          <cell r="EA76">
            <v>32</v>
          </cell>
          <cell r="EB76">
            <v>12</v>
          </cell>
          <cell r="EC76">
            <v>37.5</v>
          </cell>
          <cell r="ED76">
            <v>406</v>
          </cell>
          <cell r="EE76">
            <v>71</v>
          </cell>
          <cell r="EF76">
            <v>17.5</v>
          </cell>
          <cell r="EG76">
            <v>791</v>
          </cell>
          <cell r="EH76">
            <v>616</v>
          </cell>
          <cell r="EI76">
            <v>77.900000000000006</v>
          </cell>
          <cell r="EJ76">
            <v>674</v>
          </cell>
          <cell r="EK76">
            <v>239</v>
          </cell>
          <cell r="EL76">
            <v>35.5</v>
          </cell>
          <cell r="EM76">
            <v>29</v>
          </cell>
          <cell r="EN76">
            <v>12</v>
          </cell>
          <cell r="EO76">
            <v>41.4</v>
          </cell>
          <cell r="EP76">
            <v>408</v>
          </cell>
          <cell r="EQ76">
            <v>35</v>
          </cell>
          <cell r="ER76">
            <v>8.6</v>
          </cell>
          <cell r="ES76">
            <v>790</v>
          </cell>
          <cell r="ET76">
            <v>649</v>
          </cell>
          <cell r="EU76">
            <v>82.2</v>
          </cell>
          <cell r="EV76">
            <v>607</v>
          </cell>
          <cell r="EW76">
            <v>318</v>
          </cell>
          <cell r="EX76">
            <v>52.4</v>
          </cell>
          <cell r="EY76">
            <v>34</v>
          </cell>
          <cell r="EZ76">
            <v>14</v>
          </cell>
          <cell r="FA76">
            <v>41.2</v>
          </cell>
          <cell r="FB76">
            <v>409</v>
          </cell>
          <cell r="FC76">
            <v>95</v>
          </cell>
          <cell r="FD76">
            <v>23.2</v>
          </cell>
          <cell r="FE76">
            <v>787</v>
          </cell>
          <cell r="FF76">
            <v>659</v>
          </cell>
          <cell r="FG76">
            <v>83.7</v>
          </cell>
          <cell r="FH76">
            <v>586</v>
          </cell>
          <cell r="FI76">
            <v>350</v>
          </cell>
          <cell r="FJ76">
            <v>59.7</v>
          </cell>
          <cell r="FK76">
            <v>39</v>
          </cell>
          <cell r="FL76">
            <v>16</v>
          </cell>
          <cell r="FM76">
            <v>41</v>
          </cell>
          <cell r="FN76">
            <v>410</v>
          </cell>
          <cell r="FO76">
            <v>188</v>
          </cell>
          <cell r="FP76">
            <v>45.9</v>
          </cell>
          <cell r="FQ76">
            <v>908</v>
          </cell>
          <cell r="FR76">
            <v>291</v>
          </cell>
          <cell r="FS76">
            <v>32.048458149779734</v>
          </cell>
          <cell r="FT76">
            <v>784</v>
          </cell>
          <cell r="FU76">
            <v>659</v>
          </cell>
          <cell r="FV76">
            <v>84.1</v>
          </cell>
          <cell r="FW76">
            <v>587</v>
          </cell>
          <cell r="FX76">
            <v>360</v>
          </cell>
          <cell r="FY76">
            <v>61.3</v>
          </cell>
          <cell r="FZ76">
            <v>40</v>
          </cell>
          <cell r="GA76">
            <v>18</v>
          </cell>
          <cell r="GB76">
            <v>45</v>
          </cell>
          <cell r="GC76">
            <v>411</v>
          </cell>
          <cell r="GD76">
            <v>191</v>
          </cell>
          <cell r="GE76">
            <v>46.5</v>
          </cell>
          <cell r="GF76">
            <v>910</v>
          </cell>
          <cell r="GG76">
            <v>333</v>
          </cell>
          <cell r="GH76">
            <v>36.593406593406591</v>
          </cell>
          <cell r="GI76">
            <v>782</v>
          </cell>
          <cell r="GJ76">
            <v>662</v>
          </cell>
          <cell r="GK76">
            <v>84.7</v>
          </cell>
          <cell r="GL76">
            <v>606</v>
          </cell>
          <cell r="GM76">
            <v>375</v>
          </cell>
          <cell r="GN76">
            <v>61.9</v>
          </cell>
          <cell r="GO76">
            <v>39</v>
          </cell>
          <cell r="GP76">
            <v>16</v>
          </cell>
          <cell r="GQ76">
            <v>41</v>
          </cell>
          <cell r="GR76">
            <v>412</v>
          </cell>
          <cell r="GS76">
            <v>208</v>
          </cell>
          <cell r="GT76">
            <v>50.5</v>
          </cell>
          <cell r="GU76">
            <v>906</v>
          </cell>
          <cell r="GV76">
            <v>367</v>
          </cell>
          <cell r="GW76">
            <v>40.507726269315675</v>
          </cell>
          <cell r="GX76">
            <v>782</v>
          </cell>
          <cell r="GY76">
            <v>663</v>
          </cell>
          <cell r="GZ76">
            <v>84.8</v>
          </cell>
          <cell r="HA76">
            <v>605</v>
          </cell>
          <cell r="HB76">
            <v>375</v>
          </cell>
          <cell r="HC76">
            <v>62</v>
          </cell>
          <cell r="HD76">
            <v>39</v>
          </cell>
          <cell r="HE76">
            <v>16</v>
          </cell>
          <cell r="HF76">
            <v>41</v>
          </cell>
          <cell r="HG76">
            <v>414</v>
          </cell>
          <cell r="HH76">
            <v>227</v>
          </cell>
          <cell r="HI76">
            <v>54.8</v>
          </cell>
          <cell r="HJ76">
            <v>904</v>
          </cell>
          <cell r="HK76">
            <v>374</v>
          </cell>
          <cell r="HL76">
            <v>41.371681415929203</v>
          </cell>
          <cell r="HM76">
            <v>782</v>
          </cell>
          <cell r="HN76">
            <v>663</v>
          </cell>
          <cell r="HO76">
            <v>84.8</v>
          </cell>
          <cell r="HP76">
            <v>606</v>
          </cell>
          <cell r="HQ76">
            <v>377</v>
          </cell>
          <cell r="HR76">
            <v>62.2</v>
          </cell>
          <cell r="HS76">
            <v>39</v>
          </cell>
          <cell r="HT76">
            <v>16</v>
          </cell>
          <cell r="HU76">
            <v>41</v>
          </cell>
          <cell r="HV76">
            <v>414</v>
          </cell>
          <cell r="HW76">
            <v>228</v>
          </cell>
          <cell r="HX76">
            <v>55.1</v>
          </cell>
          <cell r="HY76">
            <v>904</v>
          </cell>
          <cell r="HZ76">
            <v>384</v>
          </cell>
          <cell r="IA76">
            <v>42.477876106194692</v>
          </cell>
          <cell r="IB76">
            <v>781</v>
          </cell>
          <cell r="IC76">
            <v>665</v>
          </cell>
          <cell r="ID76">
            <v>85.1</v>
          </cell>
          <cell r="IE76">
            <v>689</v>
          </cell>
          <cell r="IF76">
            <v>419</v>
          </cell>
          <cell r="IG76">
            <v>60.8</v>
          </cell>
          <cell r="IH76">
            <v>41</v>
          </cell>
          <cell r="II76">
            <v>18</v>
          </cell>
          <cell r="IJ76">
            <v>43.9</v>
          </cell>
          <cell r="IK76">
            <v>415</v>
          </cell>
          <cell r="IL76">
            <v>233</v>
          </cell>
          <cell r="IM76">
            <v>56.1</v>
          </cell>
          <cell r="IN76">
            <v>905</v>
          </cell>
          <cell r="IO76">
            <v>419</v>
          </cell>
          <cell r="IP76">
            <v>46.298342541436469</v>
          </cell>
          <cell r="IQ76">
            <v>790</v>
          </cell>
          <cell r="IR76">
            <v>654</v>
          </cell>
          <cell r="IS76">
            <v>82.8</v>
          </cell>
          <cell r="IT76">
            <v>608</v>
          </cell>
          <cell r="IU76">
            <v>323</v>
          </cell>
          <cell r="IV76">
            <v>53.1</v>
          </cell>
          <cell r="IW76">
            <v>35</v>
          </cell>
          <cell r="IX76">
            <v>15</v>
          </cell>
          <cell r="IY76">
            <v>42.9</v>
          </cell>
          <cell r="IZ76">
            <v>410</v>
          </cell>
          <cell r="JA76">
            <v>96</v>
          </cell>
          <cell r="JB76">
            <v>23.4</v>
          </cell>
          <cell r="JC76">
            <v>907</v>
          </cell>
          <cell r="JD76">
            <v>265</v>
          </cell>
          <cell r="JE76">
            <v>29.217199558985669</v>
          </cell>
        </row>
        <row r="77">
          <cell r="B77" t="str">
            <v>B86034</v>
          </cell>
          <cell r="C77" t="str">
            <v>Spa Surgery</v>
          </cell>
          <cell r="D77" t="str">
            <v>Wetherby</v>
          </cell>
          <cell r="E77">
            <v>1776</v>
          </cell>
          <cell r="F77">
            <v>2</v>
          </cell>
          <cell r="G77">
            <v>0.1</v>
          </cell>
          <cell r="H77">
            <v>1685</v>
          </cell>
          <cell r="I77">
            <v>0</v>
          </cell>
          <cell r="J77">
            <v>0</v>
          </cell>
          <cell r="K77">
            <v>49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1775</v>
          </cell>
          <cell r="R77">
            <v>6</v>
          </cell>
          <cell r="S77">
            <v>0.3</v>
          </cell>
          <cell r="T77">
            <v>1750</v>
          </cell>
          <cell r="U77">
            <v>2</v>
          </cell>
          <cell r="V77">
            <v>0.1</v>
          </cell>
          <cell r="W77">
            <v>48</v>
          </cell>
          <cell r="X77">
            <v>0</v>
          </cell>
          <cell r="Y77">
            <v>0</v>
          </cell>
          <cell r="Z77">
            <v>736</v>
          </cell>
          <cell r="AA77">
            <v>0</v>
          </cell>
          <cell r="AB77">
            <v>0</v>
          </cell>
          <cell r="AC77">
            <v>1775</v>
          </cell>
          <cell r="AD77">
            <v>21</v>
          </cell>
          <cell r="AE77">
            <v>1.2</v>
          </cell>
          <cell r="AF77">
            <v>1748</v>
          </cell>
          <cell r="AG77">
            <v>6</v>
          </cell>
          <cell r="AH77">
            <v>0.3</v>
          </cell>
          <cell r="AI77">
            <v>50</v>
          </cell>
          <cell r="AJ77">
            <v>0</v>
          </cell>
          <cell r="AK77">
            <v>0</v>
          </cell>
          <cell r="AL77">
            <v>736</v>
          </cell>
          <cell r="AM77">
            <v>0</v>
          </cell>
          <cell r="AN77">
            <v>0</v>
          </cell>
          <cell r="AO77">
            <v>1772</v>
          </cell>
          <cell r="AP77">
            <v>60</v>
          </cell>
          <cell r="AQ77">
            <v>3.4</v>
          </cell>
          <cell r="AR77">
            <v>1745</v>
          </cell>
          <cell r="AS77">
            <v>13</v>
          </cell>
          <cell r="AT77">
            <v>0.7</v>
          </cell>
          <cell r="AU77">
            <v>50</v>
          </cell>
          <cell r="AV77">
            <v>0</v>
          </cell>
          <cell r="AW77">
            <v>0</v>
          </cell>
          <cell r="AX77">
            <v>736</v>
          </cell>
          <cell r="AY77">
            <v>5</v>
          </cell>
          <cell r="AZ77">
            <v>0.7</v>
          </cell>
          <cell r="BA77">
            <v>1771</v>
          </cell>
          <cell r="BB77">
            <v>94</v>
          </cell>
          <cell r="BC77">
            <v>5.3</v>
          </cell>
          <cell r="BD77">
            <v>1745</v>
          </cell>
          <cell r="BE77">
            <v>20</v>
          </cell>
          <cell r="BF77">
            <v>1.1000000000000001</v>
          </cell>
          <cell r="BG77">
            <v>49</v>
          </cell>
          <cell r="BH77">
            <v>0</v>
          </cell>
          <cell r="BI77">
            <v>0</v>
          </cell>
          <cell r="BJ77">
            <v>736</v>
          </cell>
          <cell r="BK77">
            <v>5</v>
          </cell>
          <cell r="BL77">
            <v>0.7</v>
          </cell>
          <cell r="BM77">
            <v>1773</v>
          </cell>
          <cell r="BN77">
            <v>137</v>
          </cell>
          <cell r="BO77">
            <v>7.7</v>
          </cell>
          <cell r="BP77">
            <v>1745</v>
          </cell>
          <cell r="BQ77">
            <v>60</v>
          </cell>
          <cell r="BR77">
            <v>3.4</v>
          </cell>
          <cell r="BS77">
            <v>47</v>
          </cell>
          <cell r="BT77">
            <v>0</v>
          </cell>
          <cell r="BU77">
            <v>0</v>
          </cell>
          <cell r="BV77">
            <v>732</v>
          </cell>
          <cell r="BW77">
            <v>279</v>
          </cell>
          <cell r="BX77">
            <v>38.1</v>
          </cell>
          <cell r="BY77">
            <v>1770</v>
          </cell>
          <cell r="BZ77">
            <v>152</v>
          </cell>
          <cell r="CA77">
            <v>8.6</v>
          </cell>
          <cell r="CB77">
            <v>832</v>
          </cell>
          <cell r="CC77">
            <v>45</v>
          </cell>
          <cell r="CD77">
            <v>5.4</v>
          </cell>
          <cell r="CE77">
            <v>48</v>
          </cell>
          <cell r="CF77">
            <v>1</v>
          </cell>
          <cell r="CG77">
            <v>2.1</v>
          </cell>
          <cell r="CH77">
            <v>731</v>
          </cell>
          <cell r="CI77">
            <v>313</v>
          </cell>
          <cell r="CJ77">
            <v>42.8</v>
          </cell>
          <cell r="CK77">
            <v>1768</v>
          </cell>
          <cell r="CL77">
            <v>1195</v>
          </cell>
          <cell r="CM77">
            <v>67.599999999999994</v>
          </cell>
          <cell r="CN77">
            <v>779</v>
          </cell>
          <cell r="CO77">
            <v>113</v>
          </cell>
          <cell r="CP77">
            <v>14.5</v>
          </cell>
          <cell r="CQ77">
            <v>49</v>
          </cell>
          <cell r="CR77">
            <v>5</v>
          </cell>
          <cell r="CS77">
            <v>10.199999999999999</v>
          </cell>
          <cell r="CT77">
            <v>729</v>
          </cell>
          <cell r="CU77">
            <v>340</v>
          </cell>
          <cell r="CV77">
            <v>46.6</v>
          </cell>
          <cell r="CW77">
            <v>1764</v>
          </cell>
          <cell r="CX77">
            <v>1295</v>
          </cell>
          <cell r="CY77">
            <v>73.400000000000006</v>
          </cell>
          <cell r="CZ77">
            <v>746</v>
          </cell>
          <cell r="DA77">
            <v>251</v>
          </cell>
          <cell r="DB77">
            <v>33.6</v>
          </cell>
          <cell r="DC77">
            <v>53</v>
          </cell>
          <cell r="DD77">
            <v>11</v>
          </cell>
          <cell r="DE77">
            <v>20.8</v>
          </cell>
          <cell r="DF77">
            <v>730</v>
          </cell>
          <cell r="DG77">
            <v>441</v>
          </cell>
          <cell r="DH77">
            <v>60.4</v>
          </cell>
          <cell r="DI77">
            <v>1760</v>
          </cell>
          <cell r="DJ77">
            <v>1442</v>
          </cell>
          <cell r="DK77">
            <v>81.900000000000006</v>
          </cell>
          <cell r="DL77">
            <v>751</v>
          </cell>
          <cell r="DM77">
            <v>283</v>
          </cell>
          <cell r="DN77">
            <v>37.700000000000003</v>
          </cell>
          <cell r="DO77">
            <v>52</v>
          </cell>
          <cell r="DP77">
            <v>14</v>
          </cell>
          <cell r="DQ77">
            <v>26.9</v>
          </cell>
          <cell r="DR77">
            <v>728</v>
          </cell>
          <cell r="DS77">
            <v>489</v>
          </cell>
          <cell r="DT77">
            <v>67.2</v>
          </cell>
          <cell r="DU77">
            <v>1754</v>
          </cell>
          <cell r="DV77">
            <v>1457</v>
          </cell>
          <cell r="DW77">
            <v>83.1</v>
          </cell>
          <cell r="DX77">
            <v>753</v>
          </cell>
          <cell r="DY77">
            <v>333</v>
          </cell>
          <cell r="DZ77">
            <v>44.2</v>
          </cell>
          <cell r="EA77">
            <v>53</v>
          </cell>
          <cell r="EB77">
            <v>18</v>
          </cell>
          <cell r="EC77">
            <v>34</v>
          </cell>
          <cell r="ED77">
            <v>727</v>
          </cell>
          <cell r="EE77">
            <v>488</v>
          </cell>
          <cell r="EF77">
            <v>67.099999999999994</v>
          </cell>
          <cell r="EG77">
            <v>1768</v>
          </cell>
          <cell r="EH77">
            <v>1195</v>
          </cell>
          <cell r="EI77">
            <v>67.599999999999994</v>
          </cell>
          <cell r="EJ77">
            <v>779</v>
          </cell>
          <cell r="EK77">
            <v>113</v>
          </cell>
          <cell r="EL77">
            <v>14.5</v>
          </cell>
          <cell r="EM77">
            <v>49</v>
          </cell>
          <cell r="EN77">
            <v>5</v>
          </cell>
          <cell r="EO77">
            <v>10.199999999999999</v>
          </cell>
          <cell r="EP77">
            <v>729</v>
          </cell>
          <cell r="EQ77">
            <v>340</v>
          </cell>
          <cell r="ER77">
            <v>46.6</v>
          </cell>
          <cell r="ES77">
            <v>1748</v>
          </cell>
          <cell r="ET77">
            <v>1471</v>
          </cell>
          <cell r="EU77">
            <v>84.2</v>
          </cell>
          <cell r="EV77">
            <v>748</v>
          </cell>
          <cell r="EW77">
            <v>344</v>
          </cell>
          <cell r="EX77">
            <v>46</v>
          </cell>
          <cell r="EY77">
            <v>54</v>
          </cell>
          <cell r="EZ77">
            <v>20</v>
          </cell>
          <cell r="FA77">
            <v>37</v>
          </cell>
          <cell r="FB77">
            <v>727</v>
          </cell>
          <cell r="FC77">
            <v>521</v>
          </cell>
          <cell r="FD77">
            <v>71.7</v>
          </cell>
          <cell r="FE77">
            <v>1746</v>
          </cell>
          <cell r="FF77">
            <v>1488</v>
          </cell>
          <cell r="FG77">
            <v>85.2</v>
          </cell>
          <cell r="FH77">
            <v>732</v>
          </cell>
          <cell r="FI77">
            <v>353</v>
          </cell>
          <cell r="FJ77">
            <v>48.2</v>
          </cell>
          <cell r="FK77">
            <v>56</v>
          </cell>
          <cell r="FL77">
            <v>21</v>
          </cell>
          <cell r="FM77">
            <v>37.5</v>
          </cell>
          <cell r="FN77">
            <v>727</v>
          </cell>
          <cell r="FO77">
            <v>560</v>
          </cell>
          <cell r="FP77">
            <v>77</v>
          </cell>
          <cell r="FQ77">
            <v>1333</v>
          </cell>
          <cell r="FR77">
            <v>341</v>
          </cell>
          <cell r="FS77">
            <v>25.581395348837212</v>
          </cell>
          <cell r="FT77">
            <v>1745</v>
          </cell>
          <cell r="FU77">
            <v>1496</v>
          </cell>
          <cell r="FV77">
            <v>85.7</v>
          </cell>
          <cell r="FW77">
            <v>734</v>
          </cell>
          <cell r="FX77">
            <v>369</v>
          </cell>
          <cell r="FY77">
            <v>50.3</v>
          </cell>
          <cell r="FZ77">
            <v>57</v>
          </cell>
          <cell r="GA77">
            <v>21</v>
          </cell>
          <cell r="GB77">
            <v>36.799999999999997</v>
          </cell>
          <cell r="GC77">
            <v>729</v>
          </cell>
          <cell r="GD77">
            <v>568</v>
          </cell>
          <cell r="GE77">
            <v>77.900000000000006</v>
          </cell>
          <cell r="GF77">
            <v>1334</v>
          </cell>
          <cell r="GG77">
            <v>362</v>
          </cell>
          <cell r="GH77">
            <v>27.136431784107945</v>
          </cell>
          <cell r="GI77">
            <v>1743</v>
          </cell>
          <cell r="GJ77">
            <v>1500</v>
          </cell>
          <cell r="GK77">
            <v>86.1</v>
          </cell>
          <cell r="GL77">
            <v>744</v>
          </cell>
          <cell r="GM77">
            <v>377</v>
          </cell>
          <cell r="GN77">
            <v>50.7</v>
          </cell>
          <cell r="GO77">
            <v>55</v>
          </cell>
          <cell r="GP77">
            <v>20</v>
          </cell>
          <cell r="GQ77">
            <v>36.4</v>
          </cell>
          <cell r="GR77">
            <v>728</v>
          </cell>
          <cell r="GS77">
            <v>572</v>
          </cell>
          <cell r="GT77">
            <v>78.599999999999994</v>
          </cell>
          <cell r="GU77">
            <v>1335</v>
          </cell>
          <cell r="GV77">
            <v>378</v>
          </cell>
          <cell r="GW77">
            <v>28.314606741573034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728</v>
          </cell>
          <cell r="HH77">
            <v>577</v>
          </cell>
          <cell r="HI77">
            <v>79.3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728</v>
          </cell>
          <cell r="HW77">
            <v>581</v>
          </cell>
          <cell r="HX77">
            <v>79.8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727</v>
          </cell>
          <cell r="IL77">
            <v>580</v>
          </cell>
          <cell r="IM77">
            <v>79.8</v>
          </cell>
          <cell r="IN77">
            <v>0</v>
          </cell>
          <cell r="IO77">
            <v>0</v>
          </cell>
          <cell r="IP77">
            <v>0</v>
          </cell>
          <cell r="IQ77">
            <v>1747</v>
          </cell>
          <cell r="IR77">
            <v>1471</v>
          </cell>
          <cell r="IS77">
            <v>84.2</v>
          </cell>
          <cell r="IT77">
            <v>748</v>
          </cell>
          <cell r="IU77">
            <v>345</v>
          </cell>
          <cell r="IV77">
            <v>46.1</v>
          </cell>
          <cell r="IW77">
            <v>53</v>
          </cell>
          <cell r="IX77">
            <v>19</v>
          </cell>
          <cell r="IY77">
            <v>35.799999999999997</v>
          </cell>
          <cell r="IZ77">
            <v>727</v>
          </cell>
          <cell r="JA77">
            <v>542</v>
          </cell>
          <cell r="JB77">
            <v>74.599999999999994</v>
          </cell>
          <cell r="JC77">
            <v>1330</v>
          </cell>
          <cell r="JD77">
            <v>317</v>
          </cell>
          <cell r="JE77">
            <v>23.834586466165415</v>
          </cell>
        </row>
        <row r="78">
          <cell r="B78" t="str">
            <v>B86100</v>
          </cell>
          <cell r="C78" t="str">
            <v>St Martins Practice</v>
          </cell>
          <cell r="D78" t="str">
            <v>Chapeltown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896</v>
          </cell>
          <cell r="R78">
            <v>57</v>
          </cell>
          <cell r="S78">
            <v>6.4</v>
          </cell>
          <cell r="T78">
            <v>2089</v>
          </cell>
          <cell r="U78">
            <v>42</v>
          </cell>
          <cell r="V78">
            <v>2</v>
          </cell>
          <cell r="W78">
            <v>48</v>
          </cell>
          <cell r="X78">
            <v>1</v>
          </cell>
          <cell r="Y78">
            <v>2.1</v>
          </cell>
          <cell r="Z78">
            <v>646</v>
          </cell>
          <cell r="AA78">
            <v>0</v>
          </cell>
          <cell r="AB78">
            <v>0</v>
          </cell>
          <cell r="AC78">
            <v>897</v>
          </cell>
          <cell r="AD78">
            <v>220</v>
          </cell>
          <cell r="AE78">
            <v>24.5</v>
          </cell>
          <cell r="AF78">
            <v>2091</v>
          </cell>
          <cell r="AG78">
            <v>68</v>
          </cell>
          <cell r="AH78">
            <v>3.3</v>
          </cell>
          <cell r="AI78">
            <v>49</v>
          </cell>
          <cell r="AJ78">
            <v>3</v>
          </cell>
          <cell r="AK78">
            <v>6.1</v>
          </cell>
          <cell r="AL78">
            <v>645</v>
          </cell>
          <cell r="AM78">
            <v>0</v>
          </cell>
          <cell r="AN78">
            <v>0</v>
          </cell>
          <cell r="AO78">
            <v>897</v>
          </cell>
          <cell r="AP78">
            <v>447</v>
          </cell>
          <cell r="AQ78">
            <v>49.8</v>
          </cell>
          <cell r="AR78">
            <v>2092</v>
          </cell>
          <cell r="AS78">
            <v>92</v>
          </cell>
          <cell r="AT78">
            <v>4.4000000000000004</v>
          </cell>
          <cell r="AU78">
            <v>50</v>
          </cell>
          <cell r="AV78">
            <v>5</v>
          </cell>
          <cell r="AW78">
            <v>10</v>
          </cell>
          <cell r="AX78">
            <v>643</v>
          </cell>
          <cell r="AY78">
            <v>0</v>
          </cell>
          <cell r="AZ78">
            <v>0</v>
          </cell>
          <cell r="BA78">
            <v>897</v>
          </cell>
          <cell r="BB78">
            <v>538</v>
          </cell>
          <cell r="BC78">
            <v>60</v>
          </cell>
          <cell r="BD78">
            <v>2096</v>
          </cell>
          <cell r="BE78">
            <v>136</v>
          </cell>
          <cell r="BF78">
            <v>6.5</v>
          </cell>
          <cell r="BG78">
            <v>53</v>
          </cell>
          <cell r="BH78">
            <v>8</v>
          </cell>
          <cell r="BI78">
            <v>15.1</v>
          </cell>
          <cell r="BJ78">
            <v>639</v>
          </cell>
          <cell r="BK78">
            <v>28</v>
          </cell>
          <cell r="BL78">
            <v>4.4000000000000004</v>
          </cell>
          <cell r="BM78">
            <v>897</v>
          </cell>
          <cell r="BN78">
            <v>572</v>
          </cell>
          <cell r="BO78">
            <v>63.8</v>
          </cell>
          <cell r="BP78">
            <v>2095</v>
          </cell>
          <cell r="BQ78">
            <v>249</v>
          </cell>
          <cell r="BR78">
            <v>11.9</v>
          </cell>
          <cell r="BS78">
            <v>54</v>
          </cell>
          <cell r="BT78">
            <v>18</v>
          </cell>
          <cell r="BU78">
            <v>33.299999999999997</v>
          </cell>
          <cell r="BV78">
            <v>635</v>
          </cell>
          <cell r="BW78">
            <v>31</v>
          </cell>
          <cell r="BX78">
            <v>4.9000000000000004</v>
          </cell>
          <cell r="BY78">
            <v>894</v>
          </cell>
          <cell r="BZ78">
            <v>589</v>
          </cell>
          <cell r="CA78">
            <v>65.900000000000006</v>
          </cell>
          <cell r="CB78">
            <v>1229</v>
          </cell>
          <cell r="CC78">
            <v>256</v>
          </cell>
          <cell r="CD78">
            <v>20.8</v>
          </cell>
          <cell r="CE78">
            <v>53</v>
          </cell>
          <cell r="CF78">
            <v>23</v>
          </cell>
          <cell r="CG78">
            <v>43.4</v>
          </cell>
          <cell r="CH78">
            <v>635</v>
          </cell>
          <cell r="CI78">
            <v>79</v>
          </cell>
          <cell r="CJ78">
            <v>12.4</v>
          </cell>
          <cell r="CK78">
            <v>892</v>
          </cell>
          <cell r="CL78">
            <v>609</v>
          </cell>
          <cell r="CM78">
            <v>68.3</v>
          </cell>
          <cell r="CN78">
            <v>1079</v>
          </cell>
          <cell r="CO78">
            <v>330</v>
          </cell>
          <cell r="CP78">
            <v>30.6</v>
          </cell>
          <cell r="CQ78">
            <v>53</v>
          </cell>
          <cell r="CR78">
            <v>23</v>
          </cell>
          <cell r="CS78">
            <v>43.4</v>
          </cell>
          <cell r="CT78">
            <v>632</v>
          </cell>
          <cell r="CU78">
            <v>82</v>
          </cell>
          <cell r="CV78">
            <v>13</v>
          </cell>
          <cell r="CW78">
            <v>891</v>
          </cell>
          <cell r="CX78">
            <v>616</v>
          </cell>
          <cell r="CY78">
            <v>69.099999999999994</v>
          </cell>
          <cell r="CZ78">
            <v>1003</v>
          </cell>
          <cell r="DA78">
            <v>334</v>
          </cell>
          <cell r="DB78">
            <v>33.299999999999997</v>
          </cell>
          <cell r="DC78">
            <v>55</v>
          </cell>
          <cell r="DD78">
            <v>26</v>
          </cell>
          <cell r="DE78">
            <v>47.3</v>
          </cell>
          <cell r="DF78">
            <v>632</v>
          </cell>
          <cell r="DG78">
            <v>84</v>
          </cell>
          <cell r="DH78">
            <v>13.3</v>
          </cell>
          <cell r="DI78">
            <v>890</v>
          </cell>
          <cell r="DJ78">
            <v>622</v>
          </cell>
          <cell r="DK78">
            <v>69.900000000000006</v>
          </cell>
          <cell r="DL78">
            <v>1007</v>
          </cell>
          <cell r="DM78">
            <v>388</v>
          </cell>
          <cell r="DN78">
            <v>38.5</v>
          </cell>
          <cell r="DO78">
            <v>56</v>
          </cell>
          <cell r="DP78">
            <v>31</v>
          </cell>
          <cell r="DQ78">
            <v>55.4</v>
          </cell>
          <cell r="DR78">
            <v>633</v>
          </cell>
          <cell r="DS78">
            <v>88</v>
          </cell>
          <cell r="DT78">
            <v>13.9</v>
          </cell>
          <cell r="DU78">
            <v>889</v>
          </cell>
          <cell r="DV78">
            <v>626</v>
          </cell>
          <cell r="DW78">
            <v>70.400000000000006</v>
          </cell>
          <cell r="DX78">
            <v>1005</v>
          </cell>
          <cell r="DY78">
            <v>392</v>
          </cell>
          <cell r="DZ78">
            <v>39</v>
          </cell>
          <cell r="EA78">
            <v>60</v>
          </cell>
          <cell r="EB78">
            <v>35</v>
          </cell>
          <cell r="EC78">
            <v>58.3</v>
          </cell>
          <cell r="ED78">
            <v>632</v>
          </cell>
          <cell r="EE78">
            <v>92</v>
          </cell>
          <cell r="EF78">
            <v>14.6</v>
          </cell>
          <cell r="EG78">
            <v>892</v>
          </cell>
          <cell r="EH78">
            <v>609</v>
          </cell>
          <cell r="EI78">
            <v>68.3</v>
          </cell>
          <cell r="EJ78">
            <v>1079</v>
          </cell>
          <cell r="EK78">
            <v>330</v>
          </cell>
          <cell r="EL78">
            <v>30.6</v>
          </cell>
          <cell r="EM78">
            <v>53</v>
          </cell>
          <cell r="EN78">
            <v>23</v>
          </cell>
          <cell r="EO78">
            <v>43.4</v>
          </cell>
          <cell r="EP78">
            <v>632</v>
          </cell>
          <cell r="EQ78">
            <v>82</v>
          </cell>
          <cell r="ER78">
            <v>13</v>
          </cell>
          <cell r="ES78">
            <v>888</v>
          </cell>
          <cell r="ET78">
            <v>632</v>
          </cell>
          <cell r="EU78">
            <v>71.2</v>
          </cell>
          <cell r="EV78">
            <v>1008</v>
          </cell>
          <cell r="EW78">
            <v>401</v>
          </cell>
          <cell r="EX78">
            <v>39.799999999999997</v>
          </cell>
          <cell r="EY78">
            <v>62</v>
          </cell>
          <cell r="EZ78">
            <v>37</v>
          </cell>
          <cell r="FA78">
            <v>59.7</v>
          </cell>
          <cell r="FB78">
            <v>626</v>
          </cell>
          <cell r="FC78">
            <v>94</v>
          </cell>
          <cell r="FD78">
            <v>15</v>
          </cell>
          <cell r="FE78">
            <v>891</v>
          </cell>
          <cell r="FF78">
            <v>638</v>
          </cell>
          <cell r="FG78">
            <v>71.599999999999994</v>
          </cell>
          <cell r="FH78">
            <v>987</v>
          </cell>
          <cell r="FI78">
            <v>410</v>
          </cell>
          <cell r="FJ78">
            <v>41.5</v>
          </cell>
          <cell r="FK78">
            <v>67</v>
          </cell>
          <cell r="FL78">
            <v>39</v>
          </cell>
          <cell r="FM78">
            <v>58.2</v>
          </cell>
          <cell r="FN78">
            <v>623</v>
          </cell>
          <cell r="FO78">
            <v>97</v>
          </cell>
          <cell r="FP78">
            <v>15.6</v>
          </cell>
          <cell r="FQ78">
            <v>1464</v>
          </cell>
          <cell r="FR78">
            <v>293</v>
          </cell>
          <cell r="FS78">
            <v>20.013661202185791</v>
          </cell>
          <cell r="FT78">
            <v>890</v>
          </cell>
          <cell r="FU78">
            <v>639</v>
          </cell>
          <cell r="FV78">
            <v>71.8</v>
          </cell>
          <cell r="FW78">
            <v>989</v>
          </cell>
          <cell r="FX78">
            <v>430</v>
          </cell>
          <cell r="FY78">
            <v>43.5</v>
          </cell>
          <cell r="FZ78">
            <v>69</v>
          </cell>
          <cell r="GA78">
            <v>41</v>
          </cell>
          <cell r="GB78">
            <v>59.4</v>
          </cell>
          <cell r="GC78">
            <v>625</v>
          </cell>
          <cell r="GD78">
            <v>107</v>
          </cell>
          <cell r="GE78">
            <v>17.100000000000001</v>
          </cell>
          <cell r="GF78">
            <v>1466</v>
          </cell>
          <cell r="GG78">
            <v>345</v>
          </cell>
          <cell r="GH78">
            <v>23.533424283765349</v>
          </cell>
          <cell r="GI78">
            <v>885</v>
          </cell>
          <cell r="GJ78">
            <v>641</v>
          </cell>
          <cell r="GK78">
            <v>72.400000000000006</v>
          </cell>
          <cell r="GL78">
            <v>1013</v>
          </cell>
          <cell r="GM78">
            <v>457</v>
          </cell>
          <cell r="GN78">
            <v>45.1</v>
          </cell>
          <cell r="GO78">
            <v>74</v>
          </cell>
          <cell r="GP78">
            <v>45</v>
          </cell>
          <cell r="GQ78">
            <v>60.8</v>
          </cell>
          <cell r="GR78">
            <v>624</v>
          </cell>
          <cell r="GS78">
            <v>221</v>
          </cell>
          <cell r="GT78">
            <v>35.4</v>
          </cell>
          <cell r="GU78">
            <v>1465</v>
          </cell>
          <cell r="GV78">
            <v>362</v>
          </cell>
          <cell r="GW78">
            <v>24.709897610921502</v>
          </cell>
          <cell r="GX78">
            <v>884</v>
          </cell>
          <cell r="GY78">
            <v>643</v>
          </cell>
          <cell r="GZ78">
            <v>72.7</v>
          </cell>
          <cell r="HA78">
            <v>1014</v>
          </cell>
          <cell r="HB78">
            <v>475</v>
          </cell>
          <cell r="HC78">
            <v>46.8</v>
          </cell>
          <cell r="HD78">
            <v>74</v>
          </cell>
          <cell r="HE78">
            <v>46</v>
          </cell>
          <cell r="HF78">
            <v>62.2</v>
          </cell>
          <cell r="HG78">
            <v>620</v>
          </cell>
          <cell r="HH78">
            <v>269</v>
          </cell>
          <cell r="HI78">
            <v>43.4</v>
          </cell>
          <cell r="HJ78">
            <v>1469</v>
          </cell>
          <cell r="HK78">
            <v>449</v>
          </cell>
          <cell r="HL78">
            <v>30.565010211027911</v>
          </cell>
          <cell r="HM78">
            <v>883</v>
          </cell>
          <cell r="HN78">
            <v>643</v>
          </cell>
          <cell r="HO78">
            <v>72.8</v>
          </cell>
          <cell r="HP78">
            <v>1014</v>
          </cell>
          <cell r="HQ78">
            <v>476</v>
          </cell>
          <cell r="HR78">
            <v>46.9</v>
          </cell>
          <cell r="HS78">
            <v>77</v>
          </cell>
          <cell r="HT78">
            <v>46</v>
          </cell>
          <cell r="HU78">
            <v>59.7</v>
          </cell>
          <cell r="HV78">
            <v>620</v>
          </cell>
          <cell r="HW78">
            <v>270</v>
          </cell>
          <cell r="HX78">
            <v>43.5</v>
          </cell>
          <cell r="HY78">
            <v>1469</v>
          </cell>
          <cell r="HZ78">
            <v>452</v>
          </cell>
          <cell r="IA78">
            <v>30.76923076923077</v>
          </cell>
          <cell r="IB78">
            <v>885</v>
          </cell>
          <cell r="IC78">
            <v>645</v>
          </cell>
          <cell r="ID78">
            <v>72.900000000000006</v>
          </cell>
          <cell r="IE78">
            <v>1091</v>
          </cell>
          <cell r="IF78">
            <v>488</v>
          </cell>
          <cell r="IG78">
            <v>44.7</v>
          </cell>
          <cell r="IH78">
            <v>76</v>
          </cell>
          <cell r="II78">
            <v>46</v>
          </cell>
          <cell r="IJ78">
            <v>60.5</v>
          </cell>
          <cell r="IK78">
            <v>619</v>
          </cell>
          <cell r="IL78">
            <v>284</v>
          </cell>
          <cell r="IM78">
            <v>45.9</v>
          </cell>
          <cell r="IN78">
            <v>1467</v>
          </cell>
          <cell r="IO78">
            <v>459</v>
          </cell>
          <cell r="IP78">
            <v>31.288343558282211</v>
          </cell>
          <cell r="IQ78">
            <v>888</v>
          </cell>
          <cell r="IR78">
            <v>634</v>
          </cell>
          <cell r="IS78">
            <v>71.400000000000006</v>
          </cell>
          <cell r="IT78">
            <v>1008</v>
          </cell>
          <cell r="IU78">
            <v>406</v>
          </cell>
          <cell r="IV78">
            <v>40.299999999999997</v>
          </cell>
          <cell r="IW78">
            <v>63</v>
          </cell>
          <cell r="IX78">
            <v>38</v>
          </cell>
          <cell r="IY78">
            <v>60.3</v>
          </cell>
          <cell r="IZ78">
            <v>624</v>
          </cell>
          <cell r="JA78">
            <v>95</v>
          </cell>
          <cell r="JB78">
            <v>15.2</v>
          </cell>
          <cell r="JC78">
            <v>1465</v>
          </cell>
          <cell r="JD78">
            <v>287</v>
          </cell>
          <cell r="JE78">
            <v>19.590443686006825</v>
          </cell>
        </row>
        <row r="79">
          <cell r="B79" t="str">
            <v>B86066</v>
          </cell>
          <cell r="C79" t="str">
            <v>Street Lane Practice</v>
          </cell>
          <cell r="D79" t="str">
            <v>Central North Leeds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2614</v>
          </cell>
          <cell r="R79">
            <v>257</v>
          </cell>
          <cell r="S79">
            <v>9.8000000000000007</v>
          </cell>
          <cell r="T79">
            <v>3188</v>
          </cell>
          <cell r="U79">
            <v>23</v>
          </cell>
          <cell r="V79">
            <v>0.7</v>
          </cell>
          <cell r="W79">
            <v>115</v>
          </cell>
          <cell r="X79">
            <v>0</v>
          </cell>
          <cell r="Y79">
            <v>0</v>
          </cell>
          <cell r="Z79">
            <v>1666</v>
          </cell>
          <cell r="AA79">
            <v>148</v>
          </cell>
          <cell r="AB79">
            <v>8.9</v>
          </cell>
          <cell r="AC79">
            <v>2613</v>
          </cell>
          <cell r="AD79">
            <v>336</v>
          </cell>
          <cell r="AE79">
            <v>12.9</v>
          </cell>
          <cell r="AF79">
            <v>3188</v>
          </cell>
          <cell r="AG79">
            <v>30</v>
          </cell>
          <cell r="AH79">
            <v>0.9</v>
          </cell>
          <cell r="AI79">
            <v>115</v>
          </cell>
          <cell r="AJ79">
            <v>1</v>
          </cell>
          <cell r="AK79">
            <v>0.9</v>
          </cell>
          <cell r="AL79">
            <v>1667</v>
          </cell>
          <cell r="AM79">
            <v>159</v>
          </cell>
          <cell r="AN79">
            <v>9.5</v>
          </cell>
          <cell r="AO79">
            <v>2611</v>
          </cell>
          <cell r="AP79">
            <v>526</v>
          </cell>
          <cell r="AQ79">
            <v>20.100000000000001</v>
          </cell>
          <cell r="AR79">
            <v>3185</v>
          </cell>
          <cell r="AS79">
            <v>63</v>
          </cell>
          <cell r="AT79">
            <v>2</v>
          </cell>
          <cell r="AU79">
            <v>112</v>
          </cell>
          <cell r="AV79">
            <v>6</v>
          </cell>
          <cell r="AW79">
            <v>5.4</v>
          </cell>
          <cell r="AX79">
            <v>1665</v>
          </cell>
          <cell r="AY79">
            <v>170</v>
          </cell>
          <cell r="AZ79">
            <v>10.199999999999999</v>
          </cell>
          <cell r="BA79">
            <v>2612</v>
          </cell>
          <cell r="BB79">
            <v>1193</v>
          </cell>
          <cell r="BC79">
            <v>45.7</v>
          </cell>
          <cell r="BD79">
            <v>3186</v>
          </cell>
          <cell r="BE79">
            <v>268</v>
          </cell>
          <cell r="BF79">
            <v>8.4</v>
          </cell>
          <cell r="BG79">
            <v>118</v>
          </cell>
          <cell r="BH79">
            <v>23</v>
          </cell>
          <cell r="BI79">
            <v>19.5</v>
          </cell>
          <cell r="BJ79">
            <v>1664</v>
          </cell>
          <cell r="BK79">
            <v>198</v>
          </cell>
          <cell r="BL79">
            <v>11.9</v>
          </cell>
          <cell r="BM79">
            <v>2610</v>
          </cell>
          <cell r="BN79">
            <v>1350</v>
          </cell>
          <cell r="BO79">
            <v>51.7</v>
          </cell>
          <cell r="BP79">
            <v>3187</v>
          </cell>
          <cell r="BQ79">
            <v>298</v>
          </cell>
          <cell r="BR79">
            <v>9.4</v>
          </cell>
          <cell r="BS79">
            <v>90</v>
          </cell>
          <cell r="BT79">
            <v>28</v>
          </cell>
          <cell r="BU79">
            <v>31.1</v>
          </cell>
          <cell r="BV79">
            <v>1662</v>
          </cell>
          <cell r="BW79">
            <v>235</v>
          </cell>
          <cell r="BX79">
            <v>14.1</v>
          </cell>
          <cell r="BY79">
            <v>2606</v>
          </cell>
          <cell r="BZ79">
            <v>1582</v>
          </cell>
          <cell r="CA79">
            <v>60.7</v>
          </cell>
          <cell r="CB79">
            <v>1659</v>
          </cell>
          <cell r="CC79">
            <v>292</v>
          </cell>
          <cell r="CD79">
            <v>17.600000000000001</v>
          </cell>
          <cell r="CE79">
            <v>91</v>
          </cell>
          <cell r="CF79">
            <v>33</v>
          </cell>
          <cell r="CG79">
            <v>36.299999999999997</v>
          </cell>
          <cell r="CH79">
            <v>1658</v>
          </cell>
          <cell r="CI79">
            <v>268</v>
          </cell>
          <cell r="CJ79">
            <v>16.2</v>
          </cell>
          <cell r="CK79">
            <v>2606</v>
          </cell>
          <cell r="CL79">
            <v>1927</v>
          </cell>
          <cell r="CM79">
            <v>73.900000000000006</v>
          </cell>
          <cell r="CN79">
            <v>1550</v>
          </cell>
          <cell r="CO79">
            <v>341</v>
          </cell>
          <cell r="CP79">
            <v>22</v>
          </cell>
          <cell r="CQ79">
            <v>90</v>
          </cell>
          <cell r="CR79">
            <v>39</v>
          </cell>
          <cell r="CS79">
            <v>43.3</v>
          </cell>
          <cell r="CT79">
            <v>1661</v>
          </cell>
          <cell r="CU79">
            <v>298</v>
          </cell>
          <cell r="CV79">
            <v>17.899999999999999</v>
          </cell>
          <cell r="CW79">
            <v>2604</v>
          </cell>
          <cell r="CX79">
            <v>1964</v>
          </cell>
          <cell r="CY79">
            <v>75.400000000000006</v>
          </cell>
          <cell r="CZ79">
            <v>1472</v>
          </cell>
          <cell r="DA79">
            <v>343</v>
          </cell>
          <cell r="DB79">
            <v>23.3</v>
          </cell>
          <cell r="DC79">
            <v>92</v>
          </cell>
          <cell r="DD79">
            <v>39</v>
          </cell>
          <cell r="DE79">
            <v>42.4</v>
          </cell>
          <cell r="DF79">
            <v>1660</v>
          </cell>
          <cell r="DG79">
            <v>302</v>
          </cell>
          <cell r="DH79">
            <v>18.2</v>
          </cell>
          <cell r="DI79">
            <v>2599</v>
          </cell>
          <cell r="DJ79">
            <v>2000</v>
          </cell>
          <cell r="DK79">
            <v>77</v>
          </cell>
          <cell r="DL79">
            <v>1474</v>
          </cell>
          <cell r="DM79">
            <v>523</v>
          </cell>
          <cell r="DN79">
            <v>35.5</v>
          </cell>
          <cell r="DO79">
            <v>98</v>
          </cell>
          <cell r="DP79">
            <v>56</v>
          </cell>
          <cell r="DQ79">
            <v>57.1</v>
          </cell>
          <cell r="DR79">
            <v>1657</v>
          </cell>
          <cell r="DS79">
            <v>356</v>
          </cell>
          <cell r="DT79">
            <v>21.5</v>
          </cell>
          <cell r="DU79">
            <v>2596</v>
          </cell>
          <cell r="DV79">
            <v>2038</v>
          </cell>
          <cell r="DW79">
            <v>78.5</v>
          </cell>
          <cell r="DX79">
            <v>1482</v>
          </cell>
          <cell r="DY79">
            <v>560</v>
          </cell>
          <cell r="DZ79">
            <v>37.799999999999997</v>
          </cell>
          <cell r="EA79">
            <v>101</v>
          </cell>
          <cell r="EB79">
            <v>60</v>
          </cell>
          <cell r="EC79">
            <v>59.4</v>
          </cell>
          <cell r="ED79">
            <v>1658</v>
          </cell>
          <cell r="EE79">
            <v>382</v>
          </cell>
          <cell r="EF79">
            <v>23</v>
          </cell>
          <cell r="EG79">
            <v>2606</v>
          </cell>
          <cell r="EH79">
            <v>1927</v>
          </cell>
          <cell r="EI79">
            <v>73.900000000000006</v>
          </cell>
          <cell r="EJ79">
            <v>1550</v>
          </cell>
          <cell r="EK79">
            <v>341</v>
          </cell>
          <cell r="EL79">
            <v>22</v>
          </cell>
          <cell r="EM79">
            <v>90</v>
          </cell>
          <cell r="EN79">
            <v>39</v>
          </cell>
          <cell r="EO79">
            <v>43.3</v>
          </cell>
          <cell r="EP79">
            <v>1661</v>
          </cell>
          <cell r="EQ79">
            <v>298</v>
          </cell>
          <cell r="ER79">
            <v>17.899999999999999</v>
          </cell>
          <cell r="ES79">
            <v>2588</v>
          </cell>
          <cell r="ET79">
            <v>2093</v>
          </cell>
          <cell r="EU79">
            <v>80.900000000000006</v>
          </cell>
          <cell r="EV79">
            <v>1485</v>
          </cell>
          <cell r="EW79">
            <v>616</v>
          </cell>
          <cell r="EX79">
            <v>41.5</v>
          </cell>
          <cell r="EY79">
            <v>103</v>
          </cell>
          <cell r="EZ79">
            <v>65</v>
          </cell>
          <cell r="FA79">
            <v>63.1</v>
          </cell>
          <cell r="FB79">
            <v>1656</v>
          </cell>
          <cell r="FC79">
            <v>397</v>
          </cell>
          <cell r="FD79">
            <v>24</v>
          </cell>
          <cell r="FE79">
            <v>2584</v>
          </cell>
          <cell r="FF79">
            <v>2115</v>
          </cell>
          <cell r="FG79">
            <v>81.8</v>
          </cell>
          <cell r="FH79">
            <v>1465</v>
          </cell>
          <cell r="FI79">
            <v>652</v>
          </cell>
          <cell r="FJ79">
            <v>44.5</v>
          </cell>
          <cell r="FK79">
            <v>102</v>
          </cell>
          <cell r="FL79">
            <v>63</v>
          </cell>
          <cell r="FM79">
            <v>61.8</v>
          </cell>
          <cell r="FN79">
            <v>1656</v>
          </cell>
          <cell r="FO79">
            <v>407</v>
          </cell>
          <cell r="FP79">
            <v>24.6</v>
          </cell>
          <cell r="FQ79">
            <v>2472</v>
          </cell>
          <cell r="FR79">
            <v>780</v>
          </cell>
          <cell r="FS79">
            <v>31.55339805825243</v>
          </cell>
          <cell r="FT79">
            <v>2580</v>
          </cell>
          <cell r="FU79">
            <v>2118</v>
          </cell>
          <cell r="FV79">
            <v>82.1</v>
          </cell>
          <cell r="FW79">
            <v>1469</v>
          </cell>
          <cell r="FX79">
            <v>674</v>
          </cell>
          <cell r="FY79">
            <v>45.9</v>
          </cell>
          <cell r="FZ79">
            <v>103</v>
          </cell>
          <cell r="GA79">
            <v>65</v>
          </cell>
          <cell r="GB79">
            <v>63.1</v>
          </cell>
          <cell r="GC79">
            <v>1657</v>
          </cell>
          <cell r="GD79">
            <v>468</v>
          </cell>
          <cell r="GE79">
            <v>28.2</v>
          </cell>
          <cell r="GF79">
            <v>2471</v>
          </cell>
          <cell r="GG79">
            <v>817</v>
          </cell>
          <cell r="GH79">
            <v>33.063537029542694</v>
          </cell>
          <cell r="GI79">
            <v>2576</v>
          </cell>
          <cell r="GJ79">
            <v>2131</v>
          </cell>
          <cell r="GK79">
            <v>82.7</v>
          </cell>
          <cell r="GL79">
            <v>1491</v>
          </cell>
          <cell r="GM79">
            <v>790</v>
          </cell>
          <cell r="GN79">
            <v>53</v>
          </cell>
          <cell r="GO79">
            <v>107</v>
          </cell>
          <cell r="GP79">
            <v>73</v>
          </cell>
          <cell r="GQ79">
            <v>68.2</v>
          </cell>
          <cell r="GR79">
            <v>1661</v>
          </cell>
          <cell r="GS79">
            <v>965</v>
          </cell>
          <cell r="GT79">
            <v>58.1</v>
          </cell>
          <cell r="GU79">
            <v>2470</v>
          </cell>
          <cell r="GV79">
            <v>1139</v>
          </cell>
          <cell r="GW79">
            <v>46.113360323886639</v>
          </cell>
          <cell r="GX79">
            <v>2575</v>
          </cell>
          <cell r="GY79">
            <v>2130</v>
          </cell>
          <cell r="GZ79">
            <v>82.7</v>
          </cell>
          <cell r="HA79">
            <v>1492</v>
          </cell>
          <cell r="HB79">
            <v>795</v>
          </cell>
          <cell r="HC79">
            <v>53.3</v>
          </cell>
          <cell r="HD79">
            <v>108</v>
          </cell>
          <cell r="HE79">
            <v>75</v>
          </cell>
          <cell r="HF79">
            <v>69.400000000000006</v>
          </cell>
          <cell r="HG79">
            <v>1662</v>
          </cell>
          <cell r="HH79">
            <v>1101</v>
          </cell>
          <cell r="HI79">
            <v>66.2</v>
          </cell>
          <cell r="HJ79">
            <v>2470</v>
          </cell>
          <cell r="HK79">
            <v>1143</v>
          </cell>
          <cell r="HL79">
            <v>46.275303643724698</v>
          </cell>
          <cell r="HM79">
            <v>2573</v>
          </cell>
          <cell r="HN79">
            <v>2130</v>
          </cell>
          <cell r="HO79">
            <v>82.8</v>
          </cell>
          <cell r="HP79">
            <v>1489</v>
          </cell>
          <cell r="HQ79">
            <v>797</v>
          </cell>
          <cell r="HR79">
            <v>53.5</v>
          </cell>
          <cell r="HS79">
            <v>108</v>
          </cell>
          <cell r="HT79">
            <v>76</v>
          </cell>
          <cell r="HU79">
            <v>70.400000000000006</v>
          </cell>
          <cell r="HV79">
            <v>1660</v>
          </cell>
          <cell r="HW79">
            <v>1107</v>
          </cell>
          <cell r="HX79">
            <v>66.7</v>
          </cell>
          <cell r="HY79">
            <v>2469</v>
          </cell>
          <cell r="HZ79">
            <v>1144</v>
          </cell>
          <cell r="IA79">
            <v>46.334548400162006</v>
          </cell>
          <cell r="IB79">
            <v>2567</v>
          </cell>
          <cell r="IC79">
            <v>2129</v>
          </cell>
          <cell r="ID79">
            <v>82.9</v>
          </cell>
          <cell r="IE79">
            <v>1576</v>
          </cell>
          <cell r="IF79">
            <v>829</v>
          </cell>
          <cell r="IG79">
            <v>52.6</v>
          </cell>
          <cell r="IH79">
            <v>109</v>
          </cell>
          <cell r="II79">
            <v>77</v>
          </cell>
          <cell r="IJ79">
            <v>70.599999999999994</v>
          </cell>
          <cell r="IK79">
            <v>1660</v>
          </cell>
          <cell r="IL79">
            <v>1166</v>
          </cell>
          <cell r="IM79">
            <v>70.2</v>
          </cell>
          <cell r="IN79">
            <v>2469</v>
          </cell>
          <cell r="IO79">
            <v>1164</v>
          </cell>
          <cell r="IP79">
            <v>47.144592952612399</v>
          </cell>
          <cell r="IQ79">
            <v>2589</v>
          </cell>
          <cell r="IR79">
            <v>2099</v>
          </cell>
          <cell r="IS79">
            <v>81.099999999999994</v>
          </cell>
          <cell r="IT79">
            <v>1487</v>
          </cell>
          <cell r="IU79">
            <v>617</v>
          </cell>
          <cell r="IV79">
            <v>41.5</v>
          </cell>
          <cell r="IW79">
            <v>102</v>
          </cell>
          <cell r="IX79">
            <v>64</v>
          </cell>
          <cell r="IY79">
            <v>62.7</v>
          </cell>
          <cell r="IZ79">
            <v>1656</v>
          </cell>
          <cell r="JA79">
            <v>397</v>
          </cell>
          <cell r="JB79">
            <v>24</v>
          </cell>
          <cell r="JC79">
            <v>2476</v>
          </cell>
          <cell r="JD79">
            <v>585</v>
          </cell>
          <cell r="JE79">
            <v>23.626817447495963</v>
          </cell>
        </row>
        <row r="80">
          <cell r="B80" t="str">
            <v>B86058</v>
          </cell>
          <cell r="C80" t="str">
            <v>Sunfield Medical Centre</v>
          </cell>
          <cell r="D80" t="str">
            <v>West Leeds</v>
          </cell>
          <cell r="E80">
            <v>820</v>
          </cell>
          <cell r="F80">
            <v>29</v>
          </cell>
          <cell r="G80">
            <v>3.5</v>
          </cell>
          <cell r="H80">
            <v>1204</v>
          </cell>
          <cell r="I80">
            <v>1</v>
          </cell>
          <cell r="J80">
            <v>0.1</v>
          </cell>
          <cell r="K80">
            <v>42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819</v>
          </cell>
          <cell r="R80">
            <v>125</v>
          </cell>
          <cell r="S80">
            <v>15.3</v>
          </cell>
          <cell r="T80">
            <v>1502</v>
          </cell>
          <cell r="U80">
            <v>14</v>
          </cell>
          <cell r="V80">
            <v>0.9</v>
          </cell>
          <cell r="W80">
            <v>42</v>
          </cell>
          <cell r="X80">
            <v>0</v>
          </cell>
          <cell r="Y80">
            <v>0</v>
          </cell>
          <cell r="Z80">
            <v>385</v>
          </cell>
          <cell r="AA80">
            <v>3</v>
          </cell>
          <cell r="AB80">
            <v>0.8</v>
          </cell>
          <cell r="AC80">
            <v>819</v>
          </cell>
          <cell r="AD80">
            <v>187</v>
          </cell>
          <cell r="AE80">
            <v>22.8</v>
          </cell>
          <cell r="AF80">
            <v>1501</v>
          </cell>
          <cell r="AG80">
            <v>31</v>
          </cell>
          <cell r="AH80">
            <v>2.1</v>
          </cell>
          <cell r="AI80">
            <v>42</v>
          </cell>
          <cell r="AJ80">
            <v>1</v>
          </cell>
          <cell r="AK80">
            <v>2.4</v>
          </cell>
          <cell r="AL80">
            <v>385</v>
          </cell>
          <cell r="AM80">
            <v>4</v>
          </cell>
          <cell r="AN80">
            <v>1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387</v>
          </cell>
          <cell r="AY80">
            <v>10</v>
          </cell>
          <cell r="AZ80">
            <v>2.6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388</v>
          </cell>
          <cell r="BK80">
            <v>14</v>
          </cell>
          <cell r="BL80">
            <v>3.6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388</v>
          </cell>
          <cell r="BW80">
            <v>19</v>
          </cell>
          <cell r="BX80">
            <v>4.9000000000000004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388</v>
          </cell>
          <cell r="CI80">
            <v>27</v>
          </cell>
          <cell r="CJ80">
            <v>7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388</v>
          </cell>
          <cell r="CU80">
            <v>35</v>
          </cell>
          <cell r="CV80">
            <v>9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388</v>
          </cell>
          <cell r="DG80">
            <v>51</v>
          </cell>
          <cell r="DH80">
            <v>13.1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388</v>
          </cell>
          <cell r="DS80">
            <v>61</v>
          </cell>
          <cell r="DT80">
            <v>15.7</v>
          </cell>
          <cell r="DU80">
            <v>805</v>
          </cell>
          <cell r="DV80">
            <v>583</v>
          </cell>
          <cell r="DW80">
            <v>72.400000000000006</v>
          </cell>
          <cell r="DX80">
            <v>555</v>
          </cell>
          <cell r="DY80">
            <v>235</v>
          </cell>
          <cell r="DZ80">
            <v>42.3</v>
          </cell>
          <cell r="EA80">
            <v>47</v>
          </cell>
          <cell r="EB80">
            <v>15</v>
          </cell>
          <cell r="EC80">
            <v>31.9</v>
          </cell>
          <cell r="ED80">
            <v>388</v>
          </cell>
          <cell r="EE80">
            <v>61</v>
          </cell>
          <cell r="EF80">
            <v>15.7</v>
          </cell>
          <cell r="EG80">
            <v>809</v>
          </cell>
          <cell r="EH80">
            <v>545</v>
          </cell>
          <cell r="EI80">
            <v>67.400000000000006</v>
          </cell>
          <cell r="EJ80">
            <v>624</v>
          </cell>
          <cell r="EK80">
            <v>211</v>
          </cell>
          <cell r="EL80">
            <v>33.799999999999997</v>
          </cell>
          <cell r="EM80">
            <v>46</v>
          </cell>
          <cell r="EN80">
            <v>13</v>
          </cell>
          <cell r="EO80">
            <v>28.3</v>
          </cell>
          <cell r="EP80">
            <v>388</v>
          </cell>
          <cell r="EQ80">
            <v>35</v>
          </cell>
          <cell r="ER80">
            <v>9</v>
          </cell>
          <cell r="ES80">
            <v>806</v>
          </cell>
          <cell r="ET80">
            <v>619</v>
          </cell>
          <cell r="EU80">
            <v>76.8</v>
          </cell>
          <cell r="EV80">
            <v>556</v>
          </cell>
          <cell r="EW80">
            <v>250</v>
          </cell>
          <cell r="EX80">
            <v>45</v>
          </cell>
          <cell r="EY80">
            <v>47</v>
          </cell>
          <cell r="EZ80">
            <v>16</v>
          </cell>
          <cell r="FA80">
            <v>34</v>
          </cell>
          <cell r="FB80">
            <v>388</v>
          </cell>
          <cell r="FC80">
            <v>66</v>
          </cell>
          <cell r="FD80">
            <v>17</v>
          </cell>
          <cell r="FE80">
            <v>804</v>
          </cell>
          <cell r="FF80">
            <v>626</v>
          </cell>
          <cell r="FG80">
            <v>77.900000000000006</v>
          </cell>
          <cell r="FH80">
            <v>539</v>
          </cell>
          <cell r="FI80">
            <v>263</v>
          </cell>
          <cell r="FJ80">
            <v>48.8</v>
          </cell>
          <cell r="FK80">
            <v>47</v>
          </cell>
          <cell r="FL80">
            <v>17</v>
          </cell>
          <cell r="FM80">
            <v>36.200000000000003</v>
          </cell>
          <cell r="FN80">
            <v>388</v>
          </cell>
          <cell r="FO80">
            <v>84</v>
          </cell>
          <cell r="FP80">
            <v>21.6</v>
          </cell>
          <cell r="FQ80">
            <v>952</v>
          </cell>
          <cell r="FR80">
            <v>260</v>
          </cell>
          <cell r="FS80">
            <v>27.310924369747898</v>
          </cell>
          <cell r="FT80">
            <v>804</v>
          </cell>
          <cell r="FU80">
            <v>634</v>
          </cell>
          <cell r="FV80">
            <v>78.900000000000006</v>
          </cell>
          <cell r="FW80">
            <v>539</v>
          </cell>
          <cell r="FX80">
            <v>268</v>
          </cell>
          <cell r="FY80">
            <v>49.7</v>
          </cell>
          <cell r="FZ80">
            <v>48</v>
          </cell>
          <cell r="GA80">
            <v>18</v>
          </cell>
          <cell r="GB80">
            <v>37.5</v>
          </cell>
          <cell r="GC80">
            <v>388</v>
          </cell>
          <cell r="GD80">
            <v>109</v>
          </cell>
          <cell r="GE80">
            <v>28.1</v>
          </cell>
          <cell r="GF80">
            <v>952</v>
          </cell>
          <cell r="GG80">
            <v>285</v>
          </cell>
          <cell r="GH80">
            <v>29.936974789915965</v>
          </cell>
          <cell r="GI80">
            <v>804</v>
          </cell>
          <cell r="GJ80">
            <v>643</v>
          </cell>
          <cell r="GK80">
            <v>80</v>
          </cell>
          <cell r="GL80">
            <v>550</v>
          </cell>
          <cell r="GM80">
            <v>278</v>
          </cell>
          <cell r="GN80">
            <v>50.5</v>
          </cell>
          <cell r="GO80">
            <v>48</v>
          </cell>
          <cell r="GP80">
            <v>18</v>
          </cell>
          <cell r="GQ80">
            <v>37.5</v>
          </cell>
          <cell r="GR80">
            <v>389</v>
          </cell>
          <cell r="GS80">
            <v>169</v>
          </cell>
          <cell r="GT80">
            <v>43.4</v>
          </cell>
          <cell r="GU80">
            <v>952</v>
          </cell>
          <cell r="GV80">
            <v>326</v>
          </cell>
          <cell r="GW80">
            <v>34.243697478991599</v>
          </cell>
          <cell r="GX80">
            <v>803</v>
          </cell>
          <cell r="GY80">
            <v>643</v>
          </cell>
          <cell r="GZ80">
            <v>80.099999999999994</v>
          </cell>
          <cell r="HA80">
            <v>550</v>
          </cell>
          <cell r="HB80">
            <v>278</v>
          </cell>
          <cell r="HC80">
            <v>50.5</v>
          </cell>
          <cell r="HD80">
            <v>49</v>
          </cell>
          <cell r="HE80">
            <v>18</v>
          </cell>
          <cell r="HF80">
            <v>36.700000000000003</v>
          </cell>
          <cell r="HG80">
            <v>388</v>
          </cell>
          <cell r="HH80">
            <v>176</v>
          </cell>
          <cell r="HI80">
            <v>45.4</v>
          </cell>
          <cell r="HJ80">
            <v>952</v>
          </cell>
          <cell r="HK80">
            <v>328</v>
          </cell>
          <cell r="HL80">
            <v>34.45378151260504</v>
          </cell>
          <cell r="HM80">
            <v>802</v>
          </cell>
          <cell r="HN80">
            <v>642</v>
          </cell>
          <cell r="HO80">
            <v>80</v>
          </cell>
          <cell r="HP80">
            <v>550</v>
          </cell>
          <cell r="HQ80">
            <v>281</v>
          </cell>
          <cell r="HR80">
            <v>51.1</v>
          </cell>
          <cell r="HS80">
            <v>49</v>
          </cell>
          <cell r="HT80">
            <v>18</v>
          </cell>
          <cell r="HU80">
            <v>36.700000000000003</v>
          </cell>
          <cell r="HV80">
            <v>388</v>
          </cell>
          <cell r="HW80">
            <v>179</v>
          </cell>
          <cell r="HX80">
            <v>46.1</v>
          </cell>
          <cell r="HY80">
            <v>953</v>
          </cell>
          <cell r="HZ80">
            <v>333</v>
          </cell>
          <cell r="IA80">
            <v>34.942287513116476</v>
          </cell>
          <cell r="IB80">
            <v>800</v>
          </cell>
          <cell r="IC80">
            <v>643</v>
          </cell>
          <cell r="ID80">
            <v>80.400000000000006</v>
          </cell>
          <cell r="IE80">
            <v>620</v>
          </cell>
          <cell r="IF80">
            <v>310</v>
          </cell>
          <cell r="IG80">
            <v>50</v>
          </cell>
          <cell r="IH80">
            <v>48</v>
          </cell>
          <cell r="II80">
            <v>18</v>
          </cell>
          <cell r="IJ80">
            <v>37.5</v>
          </cell>
          <cell r="IK80">
            <v>388</v>
          </cell>
          <cell r="IL80">
            <v>209</v>
          </cell>
          <cell r="IM80">
            <v>53.9</v>
          </cell>
          <cell r="IN80">
            <v>954</v>
          </cell>
          <cell r="IO80">
            <v>360</v>
          </cell>
          <cell r="IP80">
            <v>37.735849056603776</v>
          </cell>
          <cell r="IQ80">
            <v>805</v>
          </cell>
          <cell r="IR80">
            <v>622</v>
          </cell>
          <cell r="IS80">
            <v>77.3</v>
          </cell>
          <cell r="IT80">
            <v>556</v>
          </cell>
          <cell r="IU80">
            <v>252</v>
          </cell>
          <cell r="IV80">
            <v>45.3</v>
          </cell>
          <cell r="IW80">
            <v>47</v>
          </cell>
          <cell r="IX80">
            <v>16</v>
          </cell>
          <cell r="IY80">
            <v>34</v>
          </cell>
          <cell r="IZ80">
            <v>388</v>
          </cell>
          <cell r="JA80">
            <v>73</v>
          </cell>
          <cell r="JB80">
            <v>18.8</v>
          </cell>
          <cell r="JC80">
            <v>951</v>
          </cell>
          <cell r="JD80">
            <v>243</v>
          </cell>
          <cell r="JE80">
            <v>25.552050473186121</v>
          </cell>
        </row>
        <row r="81">
          <cell r="B81" t="str">
            <v>B86023</v>
          </cell>
          <cell r="C81" t="str">
            <v>The Avenue Surgery</v>
          </cell>
          <cell r="D81" t="str">
            <v>Central North Leeds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917</v>
          </cell>
          <cell r="R81">
            <v>32</v>
          </cell>
          <cell r="S81">
            <v>3.5</v>
          </cell>
          <cell r="T81">
            <v>1013</v>
          </cell>
          <cell r="U81">
            <v>11</v>
          </cell>
          <cell r="V81">
            <v>1.1000000000000001</v>
          </cell>
          <cell r="W81">
            <v>11</v>
          </cell>
          <cell r="X81">
            <v>1</v>
          </cell>
          <cell r="Y81">
            <v>9.1</v>
          </cell>
          <cell r="Z81">
            <v>367</v>
          </cell>
          <cell r="AA81">
            <v>2</v>
          </cell>
          <cell r="AB81">
            <v>0.5</v>
          </cell>
          <cell r="AC81">
            <v>917</v>
          </cell>
          <cell r="AD81">
            <v>87</v>
          </cell>
          <cell r="AE81">
            <v>9.5</v>
          </cell>
          <cell r="AF81">
            <v>1012</v>
          </cell>
          <cell r="AG81">
            <v>24</v>
          </cell>
          <cell r="AH81">
            <v>2.4</v>
          </cell>
          <cell r="AI81">
            <v>11</v>
          </cell>
          <cell r="AJ81">
            <v>1</v>
          </cell>
          <cell r="AK81">
            <v>9.1</v>
          </cell>
          <cell r="AL81">
            <v>367</v>
          </cell>
          <cell r="AM81">
            <v>5</v>
          </cell>
          <cell r="AN81">
            <v>1.4</v>
          </cell>
          <cell r="AO81">
            <v>916</v>
          </cell>
          <cell r="AP81">
            <v>442</v>
          </cell>
          <cell r="AQ81">
            <v>48.3</v>
          </cell>
          <cell r="AR81">
            <v>1012</v>
          </cell>
          <cell r="AS81">
            <v>125</v>
          </cell>
          <cell r="AT81">
            <v>12.4</v>
          </cell>
          <cell r="AU81">
            <v>13</v>
          </cell>
          <cell r="AV81">
            <v>4</v>
          </cell>
          <cell r="AW81">
            <v>30.8</v>
          </cell>
          <cell r="AX81">
            <v>367</v>
          </cell>
          <cell r="AY81">
            <v>18</v>
          </cell>
          <cell r="AZ81">
            <v>4.9000000000000004</v>
          </cell>
          <cell r="BA81">
            <v>915</v>
          </cell>
          <cell r="BB81">
            <v>637</v>
          </cell>
          <cell r="BC81">
            <v>69.599999999999994</v>
          </cell>
          <cell r="BD81">
            <v>1011</v>
          </cell>
          <cell r="BE81">
            <v>177</v>
          </cell>
          <cell r="BF81">
            <v>17.5</v>
          </cell>
          <cell r="BG81">
            <v>15</v>
          </cell>
          <cell r="BH81">
            <v>7</v>
          </cell>
          <cell r="BI81">
            <v>46.7</v>
          </cell>
          <cell r="BJ81">
            <v>367</v>
          </cell>
          <cell r="BK81">
            <v>32</v>
          </cell>
          <cell r="BL81">
            <v>8.6999999999999993</v>
          </cell>
          <cell r="BM81">
            <v>915</v>
          </cell>
          <cell r="BN81">
            <v>659</v>
          </cell>
          <cell r="BO81">
            <v>72</v>
          </cell>
          <cell r="BP81">
            <v>1011</v>
          </cell>
          <cell r="BQ81">
            <v>196</v>
          </cell>
          <cell r="BR81">
            <v>19.399999999999999</v>
          </cell>
          <cell r="BS81">
            <v>15</v>
          </cell>
          <cell r="BT81">
            <v>7</v>
          </cell>
          <cell r="BU81">
            <v>46.7</v>
          </cell>
          <cell r="BV81">
            <v>367</v>
          </cell>
          <cell r="BW81">
            <v>46</v>
          </cell>
          <cell r="BX81">
            <v>12.5</v>
          </cell>
          <cell r="BY81">
            <v>914</v>
          </cell>
          <cell r="BZ81">
            <v>714</v>
          </cell>
          <cell r="CA81">
            <v>78.099999999999994</v>
          </cell>
          <cell r="CB81">
            <v>594</v>
          </cell>
          <cell r="CC81">
            <v>206</v>
          </cell>
          <cell r="CD81">
            <v>34.700000000000003</v>
          </cell>
          <cell r="CE81">
            <v>13</v>
          </cell>
          <cell r="CF81">
            <v>5</v>
          </cell>
          <cell r="CG81">
            <v>38.5</v>
          </cell>
          <cell r="CH81">
            <v>367</v>
          </cell>
          <cell r="CI81">
            <v>63</v>
          </cell>
          <cell r="CJ81">
            <v>17.2</v>
          </cell>
          <cell r="CK81">
            <v>913</v>
          </cell>
          <cell r="CL81">
            <v>731</v>
          </cell>
          <cell r="CM81">
            <v>80.099999999999994</v>
          </cell>
          <cell r="CN81">
            <v>408</v>
          </cell>
          <cell r="CO81">
            <v>193</v>
          </cell>
          <cell r="CP81">
            <v>47.3</v>
          </cell>
          <cell r="CQ81">
            <v>13</v>
          </cell>
          <cell r="CR81">
            <v>5</v>
          </cell>
          <cell r="CS81">
            <v>38.5</v>
          </cell>
          <cell r="CT81">
            <v>368</v>
          </cell>
          <cell r="CU81">
            <v>85</v>
          </cell>
          <cell r="CV81">
            <v>23.1</v>
          </cell>
          <cell r="CW81">
            <v>913</v>
          </cell>
          <cell r="CX81">
            <v>763</v>
          </cell>
          <cell r="CY81">
            <v>83.6</v>
          </cell>
          <cell r="CZ81">
            <v>382</v>
          </cell>
          <cell r="DA81">
            <v>192</v>
          </cell>
          <cell r="DB81">
            <v>50.3</v>
          </cell>
          <cell r="DC81">
            <v>13</v>
          </cell>
          <cell r="DD81">
            <v>7</v>
          </cell>
          <cell r="DE81">
            <v>53.8</v>
          </cell>
          <cell r="DF81">
            <v>368</v>
          </cell>
          <cell r="DG81">
            <v>94</v>
          </cell>
          <cell r="DH81">
            <v>25.5</v>
          </cell>
          <cell r="DI81">
            <v>913</v>
          </cell>
          <cell r="DJ81">
            <v>766</v>
          </cell>
          <cell r="DK81">
            <v>83.9</v>
          </cell>
          <cell r="DL81">
            <v>383</v>
          </cell>
          <cell r="DM81">
            <v>198</v>
          </cell>
          <cell r="DN81">
            <v>51.7</v>
          </cell>
          <cell r="DO81">
            <v>13</v>
          </cell>
          <cell r="DP81">
            <v>8</v>
          </cell>
          <cell r="DQ81">
            <v>61.5</v>
          </cell>
          <cell r="DR81">
            <v>368</v>
          </cell>
          <cell r="DS81">
            <v>112</v>
          </cell>
          <cell r="DT81">
            <v>30.4</v>
          </cell>
          <cell r="DU81">
            <v>910</v>
          </cell>
          <cell r="DV81">
            <v>767</v>
          </cell>
          <cell r="DW81">
            <v>84.3</v>
          </cell>
          <cell r="DX81">
            <v>382</v>
          </cell>
          <cell r="DY81">
            <v>196</v>
          </cell>
          <cell r="DZ81">
            <v>51.3</v>
          </cell>
          <cell r="EA81">
            <v>13</v>
          </cell>
          <cell r="EB81">
            <v>8</v>
          </cell>
          <cell r="EC81">
            <v>61.5</v>
          </cell>
          <cell r="ED81">
            <v>367</v>
          </cell>
          <cell r="EE81">
            <v>123</v>
          </cell>
          <cell r="EF81">
            <v>33.5</v>
          </cell>
          <cell r="EG81">
            <v>913</v>
          </cell>
          <cell r="EH81">
            <v>731</v>
          </cell>
          <cell r="EI81">
            <v>80.099999999999994</v>
          </cell>
          <cell r="EJ81">
            <v>408</v>
          </cell>
          <cell r="EK81">
            <v>193</v>
          </cell>
          <cell r="EL81">
            <v>47.3</v>
          </cell>
          <cell r="EM81">
            <v>13</v>
          </cell>
          <cell r="EN81">
            <v>5</v>
          </cell>
          <cell r="EO81">
            <v>38.5</v>
          </cell>
          <cell r="EP81">
            <v>368</v>
          </cell>
          <cell r="EQ81">
            <v>85</v>
          </cell>
          <cell r="ER81">
            <v>23.1</v>
          </cell>
          <cell r="ES81">
            <v>909</v>
          </cell>
          <cell r="ET81">
            <v>770</v>
          </cell>
          <cell r="EU81">
            <v>84.7</v>
          </cell>
          <cell r="EV81">
            <v>384</v>
          </cell>
          <cell r="EW81">
            <v>199</v>
          </cell>
          <cell r="EX81">
            <v>51.8</v>
          </cell>
          <cell r="EY81">
            <v>13</v>
          </cell>
          <cell r="EZ81">
            <v>8</v>
          </cell>
          <cell r="FA81">
            <v>61.5</v>
          </cell>
          <cell r="FB81">
            <v>367</v>
          </cell>
          <cell r="FC81">
            <v>124</v>
          </cell>
          <cell r="FD81">
            <v>33.799999999999997</v>
          </cell>
          <cell r="FE81">
            <v>908</v>
          </cell>
          <cell r="FF81">
            <v>778</v>
          </cell>
          <cell r="FG81">
            <v>85.7</v>
          </cell>
          <cell r="FH81">
            <v>378</v>
          </cell>
          <cell r="FI81">
            <v>201</v>
          </cell>
          <cell r="FJ81">
            <v>53.2</v>
          </cell>
          <cell r="FK81">
            <v>12</v>
          </cell>
          <cell r="FL81">
            <v>8</v>
          </cell>
          <cell r="FM81">
            <v>66.7</v>
          </cell>
          <cell r="FN81">
            <v>367</v>
          </cell>
          <cell r="FO81">
            <v>125</v>
          </cell>
          <cell r="FP81">
            <v>34.1</v>
          </cell>
          <cell r="FQ81">
            <v>744</v>
          </cell>
          <cell r="FR81">
            <v>163</v>
          </cell>
          <cell r="FS81">
            <v>21.908602150537636</v>
          </cell>
          <cell r="FT81">
            <v>906</v>
          </cell>
          <cell r="FU81">
            <v>780</v>
          </cell>
          <cell r="FV81">
            <v>86.1</v>
          </cell>
          <cell r="FW81">
            <v>381</v>
          </cell>
          <cell r="FX81">
            <v>203</v>
          </cell>
          <cell r="FY81">
            <v>53.3</v>
          </cell>
          <cell r="FZ81">
            <v>14</v>
          </cell>
          <cell r="GA81">
            <v>9</v>
          </cell>
          <cell r="GB81">
            <v>64.3</v>
          </cell>
          <cell r="GC81">
            <v>367</v>
          </cell>
          <cell r="GD81">
            <v>132</v>
          </cell>
          <cell r="GE81">
            <v>36</v>
          </cell>
          <cell r="GF81">
            <v>741</v>
          </cell>
          <cell r="GG81">
            <v>169</v>
          </cell>
          <cell r="GH81">
            <v>22.807017543859647</v>
          </cell>
          <cell r="GI81">
            <v>902</v>
          </cell>
          <cell r="GJ81">
            <v>780</v>
          </cell>
          <cell r="GK81">
            <v>86.5</v>
          </cell>
          <cell r="GL81">
            <v>382</v>
          </cell>
          <cell r="GM81">
            <v>223</v>
          </cell>
          <cell r="GN81">
            <v>58.4</v>
          </cell>
          <cell r="GO81">
            <v>14</v>
          </cell>
          <cell r="GP81">
            <v>9</v>
          </cell>
          <cell r="GQ81">
            <v>64.3</v>
          </cell>
          <cell r="GR81">
            <v>367</v>
          </cell>
          <cell r="GS81">
            <v>269</v>
          </cell>
          <cell r="GT81">
            <v>73.3</v>
          </cell>
          <cell r="GU81">
            <v>742</v>
          </cell>
          <cell r="GV81">
            <v>308</v>
          </cell>
          <cell r="GW81">
            <v>41.509433962264154</v>
          </cell>
          <cell r="GX81">
            <v>902</v>
          </cell>
          <cell r="GY81">
            <v>781</v>
          </cell>
          <cell r="GZ81">
            <v>86.6</v>
          </cell>
          <cell r="HA81">
            <v>383</v>
          </cell>
          <cell r="HB81">
            <v>224</v>
          </cell>
          <cell r="HC81">
            <v>58.5</v>
          </cell>
          <cell r="HD81">
            <v>14</v>
          </cell>
          <cell r="HE81">
            <v>9</v>
          </cell>
          <cell r="HF81">
            <v>64.3</v>
          </cell>
          <cell r="HG81">
            <v>367</v>
          </cell>
          <cell r="HH81">
            <v>273</v>
          </cell>
          <cell r="HI81">
            <v>74.400000000000006</v>
          </cell>
          <cell r="HJ81">
            <v>741</v>
          </cell>
          <cell r="HK81">
            <v>319</v>
          </cell>
          <cell r="HL81">
            <v>43.049932523616732</v>
          </cell>
          <cell r="HM81">
            <v>898</v>
          </cell>
          <cell r="HN81">
            <v>778</v>
          </cell>
          <cell r="HO81">
            <v>86.6</v>
          </cell>
          <cell r="HP81">
            <v>382</v>
          </cell>
          <cell r="HQ81">
            <v>224</v>
          </cell>
          <cell r="HR81">
            <v>58.6</v>
          </cell>
          <cell r="HS81">
            <v>16</v>
          </cell>
          <cell r="HT81">
            <v>9</v>
          </cell>
          <cell r="HU81">
            <v>56.3</v>
          </cell>
          <cell r="HV81">
            <v>368</v>
          </cell>
          <cell r="HW81">
            <v>275</v>
          </cell>
          <cell r="HX81">
            <v>74.7</v>
          </cell>
          <cell r="HY81">
            <v>736</v>
          </cell>
          <cell r="HZ81">
            <v>318</v>
          </cell>
          <cell r="IA81">
            <v>43.20652173913043</v>
          </cell>
          <cell r="IB81">
            <v>890</v>
          </cell>
          <cell r="IC81">
            <v>773</v>
          </cell>
          <cell r="ID81">
            <v>86.9</v>
          </cell>
          <cell r="IE81">
            <v>408</v>
          </cell>
          <cell r="IF81">
            <v>235</v>
          </cell>
          <cell r="IG81">
            <v>57.6</v>
          </cell>
          <cell r="IH81">
            <v>17</v>
          </cell>
          <cell r="II81">
            <v>10</v>
          </cell>
          <cell r="IJ81">
            <v>58.8</v>
          </cell>
          <cell r="IK81">
            <v>368</v>
          </cell>
          <cell r="IL81">
            <v>281</v>
          </cell>
          <cell r="IM81">
            <v>76.400000000000006</v>
          </cell>
          <cell r="IN81">
            <v>730</v>
          </cell>
          <cell r="IO81">
            <v>318</v>
          </cell>
          <cell r="IP81">
            <v>43.561643835616437</v>
          </cell>
          <cell r="IQ81">
            <v>909</v>
          </cell>
          <cell r="IR81">
            <v>770</v>
          </cell>
          <cell r="IS81">
            <v>84.7</v>
          </cell>
          <cell r="IT81">
            <v>384</v>
          </cell>
          <cell r="IU81">
            <v>199</v>
          </cell>
          <cell r="IV81">
            <v>51.8</v>
          </cell>
          <cell r="IW81">
            <v>13</v>
          </cell>
          <cell r="IX81">
            <v>8</v>
          </cell>
          <cell r="IY81">
            <v>61.5</v>
          </cell>
          <cell r="IZ81">
            <v>367</v>
          </cell>
          <cell r="JA81">
            <v>124</v>
          </cell>
          <cell r="JB81">
            <v>33.799999999999997</v>
          </cell>
          <cell r="JC81">
            <v>744</v>
          </cell>
          <cell r="JD81">
            <v>160</v>
          </cell>
          <cell r="JE81">
            <v>21.50537634408602</v>
          </cell>
        </row>
        <row r="82">
          <cell r="B82" t="str">
            <v>B86648</v>
          </cell>
          <cell r="C82" t="str">
            <v>The Family Doctors</v>
          </cell>
          <cell r="D82" t="str">
            <v>Crossgates</v>
          </cell>
          <cell r="E82">
            <v>646</v>
          </cell>
          <cell r="F82">
            <v>3</v>
          </cell>
          <cell r="G82">
            <v>0.5</v>
          </cell>
          <cell r="H82">
            <v>535</v>
          </cell>
          <cell r="I82">
            <v>0</v>
          </cell>
          <cell r="J82">
            <v>0</v>
          </cell>
          <cell r="K82">
            <v>10</v>
          </cell>
          <cell r="L82">
            <v>0</v>
          </cell>
          <cell r="M82">
            <v>0</v>
          </cell>
          <cell r="N82">
            <v>109</v>
          </cell>
          <cell r="O82">
            <v>0</v>
          </cell>
          <cell r="P82">
            <v>0</v>
          </cell>
          <cell r="Q82">
            <v>646</v>
          </cell>
          <cell r="R82">
            <v>18</v>
          </cell>
          <cell r="S82">
            <v>2.8</v>
          </cell>
          <cell r="T82">
            <v>568</v>
          </cell>
          <cell r="U82">
            <v>3</v>
          </cell>
          <cell r="V82">
            <v>0.5</v>
          </cell>
          <cell r="W82">
            <v>11</v>
          </cell>
          <cell r="X82">
            <v>1</v>
          </cell>
          <cell r="Y82">
            <v>9.1</v>
          </cell>
          <cell r="Z82">
            <v>109</v>
          </cell>
          <cell r="AA82">
            <v>0</v>
          </cell>
          <cell r="AB82">
            <v>0</v>
          </cell>
          <cell r="AC82">
            <v>646</v>
          </cell>
          <cell r="AD82">
            <v>20</v>
          </cell>
          <cell r="AE82">
            <v>3.1</v>
          </cell>
          <cell r="AF82">
            <v>569</v>
          </cell>
          <cell r="AG82">
            <v>3</v>
          </cell>
          <cell r="AH82">
            <v>0.5</v>
          </cell>
          <cell r="AI82">
            <v>11</v>
          </cell>
          <cell r="AJ82">
            <v>1</v>
          </cell>
          <cell r="AK82">
            <v>9.1</v>
          </cell>
          <cell r="AL82">
            <v>109</v>
          </cell>
          <cell r="AM82">
            <v>0</v>
          </cell>
          <cell r="AN82">
            <v>0</v>
          </cell>
          <cell r="AO82">
            <v>645</v>
          </cell>
          <cell r="AP82">
            <v>339</v>
          </cell>
          <cell r="AQ82">
            <v>52.6</v>
          </cell>
          <cell r="AR82">
            <v>567</v>
          </cell>
          <cell r="AS82">
            <v>16</v>
          </cell>
          <cell r="AT82">
            <v>2.8</v>
          </cell>
          <cell r="AU82">
            <v>11</v>
          </cell>
          <cell r="AV82">
            <v>1</v>
          </cell>
          <cell r="AW82">
            <v>9.1</v>
          </cell>
          <cell r="AX82">
            <v>109</v>
          </cell>
          <cell r="AY82">
            <v>0</v>
          </cell>
          <cell r="AZ82">
            <v>0</v>
          </cell>
          <cell r="BA82">
            <v>645</v>
          </cell>
          <cell r="BB82">
            <v>413</v>
          </cell>
          <cell r="BC82">
            <v>64</v>
          </cell>
          <cell r="BD82">
            <v>567</v>
          </cell>
          <cell r="BE82">
            <v>102</v>
          </cell>
          <cell r="BF82">
            <v>18</v>
          </cell>
          <cell r="BG82">
            <v>12</v>
          </cell>
          <cell r="BH82">
            <v>5</v>
          </cell>
          <cell r="BI82">
            <v>41.7</v>
          </cell>
          <cell r="BJ82">
            <v>109</v>
          </cell>
          <cell r="BK82">
            <v>0</v>
          </cell>
          <cell r="BL82">
            <v>0</v>
          </cell>
          <cell r="BM82">
            <v>644</v>
          </cell>
          <cell r="BN82">
            <v>476</v>
          </cell>
          <cell r="BO82">
            <v>73.900000000000006</v>
          </cell>
          <cell r="BP82">
            <v>567</v>
          </cell>
          <cell r="BQ82">
            <v>125</v>
          </cell>
          <cell r="BR82">
            <v>22</v>
          </cell>
          <cell r="BS82">
            <v>12</v>
          </cell>
          <cell r="BT82">
            <v>5</v>
          </cell>
          <cell r="BU82">
            <v>41.7</v>
          </cell>
          <cell r="BV82">
            <v>109</v>
          </cell>
          <cell r="BW82">
            <v>0</v>
          </cell>
          <cell r="BX82">
            <v>0</v>
          </cell>
          <cell r="BY82">
            <v>644</v>
          </cell>
          <cell r="BZ82">
            <v>511</v>
          </cell>
          <cell r="CA82">
            <v>79.3</v>
          </cell>
          <cell r="CB82">
            <v>269</v>
          </cell>
          <cell r="CC82">
            <v>110</v>
          </cell>
          <cell r="CD82">
            <v>40.9</v>
          </cell>
          <cell r="CE82">
            <v>12</v>
          </cell>
          <cell r="CF82">
            <v>5</v>
          </cell>
          <cell r="CG82">
            <v>41.7</v>
          </cell>
          <cell r="CH82">
            <v>109</v>
          </cell>
          <cell r="CI82">
            <v>4</v>
          </cell>
          <cell r="CJ82">
            <v>3.7</v>
          </cell>
          <cell r="CK82">
            <v>643</v>
          </cell>
          <cell r="CL82">
            <v>532</v>
          </cell>
          <cell r="CM82">
            <v>82.7</v>
          </cell>
          <cell r="CN82">
            <v>250</v>
          </cell>
          <cell r="CO82">
            <v>117</v>
          </cell>
          <cell r="CP82">
            <v>46.8</v>
          </cell>
          <cell r="CQ82">
            <v>12</v>
          </cell>
          <cell r="CR82">
            <v>7</v>
          </cell>
          <cell r="CS82">
            <v>58.3</v>
          </cell>
          <cell r="CT82">
            <v>109</v>
          </cell>
          <cell r="CU82">
            <v>11</v>
          </cell>
          <cell r="CV82">
            <v>10.1</v>
          </cell>
          <cell r="CW82">
            <v>643</v>
          </cell>
          <cell r="CX82">
            <v>553</v>
          </cell>
          <cell r="CY82">
            <v>86</v>
          </cell>
          <cell r="CZ82">
            <v>224</v>
          </cell>
          <cell r="DA82">
            <v>107</v>
          </cell>
          <cell r="DB82">
            <v>47.8</v>
          </cell>
          <cell r="DC82">
            <v>13</v>
          </cell>
          <cell r="DD82">
            <v>8</v>
          </cell>
          <cell r="DE82">
            <v>61.5</v>
          </cell>
          <cell r="DF82">
            <v>109</v>
          </cell>
          <cell r="DG82">
            <v>18</v>
          </cell>
          <cell r="DH82">
            <v>16.5</v>
          </cell>
          <cell r="DI82">
            <v>643</v>
          </cell>
          <cell r="DJ82">
            <v>555</v>
          </cell>
          <cell r="DK82">
            <v>86.3</v>
          </cell>
          <cell r="DL82">
            <v>224</v>
          </cell>
          <cell r="DM82">
            <v>108</v>
          </cell>
          <cell r="DN82">
            <v>48.2</v>
          </cell>
          <cell r="DO82">
            <v>13</v>
          </cell>
          <cell r="DP82">
            <v>8</v>
          </cell>
          <cell r="DQ82">
            <v>61.5</v>
          </cell>
          <cell r="DR82">
            <v>109</v>
          </cell>
          <cell r="DS82">
            <v>21</v>
          </cell>
          <cell r="DT82">
            <v>19.3</v>
          </cell>
          <cell r="DU82">
            <v>641</v>
          </cell>
          <cell r="DV82">
            <v>563</v>
          </cell>
          <cell r="DW82">
            <v>87.8</v>
          </cell>
          <cell r="DX82">
            <v>223</v>
          </cell>
          <cell r="DY82">
            <v>111</v>
          </cell>
          <cell r="DZ82">
            <v>49.8</v>
          </cell>
          <cell r="EA82">
            <v>13</v>
          </cell>
          <cell r="EB82">
            <v>8</v>
          </cell>
          <cell r="EC82">
            <v>61.5</v>
          </cell>
          <cell r="ED82">
            <v>109</v>
          </cell>
          <cell r="EE82">
            <v>23</v>
          </cell>
          <cell r="EF82">
            <v>21.1</v>
          </cell>
          <cell r="EG82">
            <v>643</v>
          </cell>
          <cell r="EH82">
            <v>532</v>
          </cell>
          <cell r="EI82">
            <v>82.7</v>
          </cell>
          <cell r="EJ82">
            <v>250</v>
          </cell>
          <cell r="EK82">
            <v>117</v>
          </cell>
          <cell r="EL82">
            <v>46.8</v>
          </cell>
          <cell r="EM82">
            <v>12</v>
          </cell>
          <cell r="EN82">
            <v>7</v>
          </cell>
          <cell r="EO82">
            <v>58.3</v>
          </cell>
          <cell r="EP82">
            <v>109</v>
          </cell>
          <cell r="EQ82">
            <v>11</v>
          </cell>
          <cell r="ER82">
            <v>10.1</v>
          </cell>
          <cell r="ES82">
            <v>641</v>
          </cell>
          <cell r="ET82">
            <v>570</v>
          </cell>
          <cell r="EU82">
            <v>88.9</v>
          </cell>
          <cell r="EV82">
            <v>223</v>
          </cell>
          <cell r="EW82">
            <v>114</v>
          </cell>
          <cell r="EX82">
            <v>51.1</v>
          </cell>
          <cell r="EY82">
            <v>13</v>
          </cell>
          <cell r="EZ82">
            <v>8</v>
          </cell>
          <cell r="FA82">
            <v>61.5</v>
          </cell>
          <cell r="FB82">
            <v>109</v>
          </cell>
          <cell r="FC82">
            <v>24</v>
          </cell>
          <cell r="FD82">
            <v>22</v>
          </cell>
          <cell r="FE82">
            <v>641</v>
          </cell>
          <cell r="FF82">
            <v>574</v>
          </cell>
          <cell r="FG82">
            <v>89.5</v>
          </cell>
          <cell r="FH82">
            <v>220</v>
          </cell>
          <cell r="FI82">
            <v>118</v>
          </cell>
          <cell r="FJ82">
            <v>53.6</v>
          </cell>
          <cell r="FK82">
            <v>13</v>
          </cell>
          <cell r="FL82">
            <v>8</v>
          </cell>
          <cell r="FM82">
            <v>61.5</v>
          </cell>
          <cell r="FN82">
            <v>109</v>
          </cell>
          <cell r="FO82">
            <v>46</v>
          </cell>
          <cell r="FP82">
            <v>42.2</v>
          </cell>
          <cell r="FQ82">
            <v>602</v>
          </cell>
          <cell r="FR82">
            <v>150</v>
          </cell>
          <cell r="FS82">
            <v>24.916943521594686</v>
          </cell>
          <cell r="FT82">
            <v>640</v>
          </cell>
          <cell r="FU82">
            <v>576</v>
          </cell>
          <cell r="FV82">
            <v>90</v>
          </cell>
          <cell r="FW82">
            <v>220</v>
          </cell>
          <cell r="FX82">
            <v>129</v>
          </cell>
          <cell r="FY82">
            <v>58.6</v>
          </cell>
          <cell r="FZ82">
            <v>14</v>
          </cell>
          <cell r="GA82">
            <v>8</v>
          </cell>
          <cell r="GB82">
            <v>57.1</v>
          </cell>
          <cell r="GC82">
            <v>111</v>
          </cell>
          <cell r="GD82">
            <v>60</v>
          </cell>
          <cell r="GE82">
            <v>54.1</v>
          </cell>
          <cell r="GF82">
            <v>603</v>
          </cell>
          <cell r="GG82">
            <v>265</v>
          </cell>
          <cell r="GH82">
            <v>43.946932006633496</v>
          </cell>
          <cell r="GI82">
            <v>640</v>
          </cell>
          <cell r="GJ82">
            <v>579</v>
          </cell>
          <cell r="GK82">
            <v>90.5</v>
          </cell>
          <cell r="GL82">
            <v>218</v>
          </cell>
          <cell r="GM82">
            <v>139</v>
          </cell>
          <cell r="GN82">
            <v>63.8</v>
          </cell>
          <cell r="GO82">
            <v>14</v>
          </cell>
          <cell r="GP82">
            <v>8</v>
          </cell>
          <cell r="GQ82">
            <v>57.1</v>
          </cell>
          <cell r="GR82">
            <v>111</v>
          </cell>
          <cell r="GS82">
            <v>64</v>
          </cell>
          <cell r="GT82">
            <v>57.7</v>
          </cell>
          <cell r="GU82">
            <v>603</v>
          </cell>
          <cell r="GV82">
            <v>342</v>
          </cell>
          <cell r="GW82">
            <v>56.71641791044776</v>
          </cell>
          <cell r="GX82">
            <v>640</v>
          </cell>
          <cell r="GY82">
            <v>579</v>
          </cell>
          <cell r="GZ82">
            <v>90.5</v>
          </cell>
          <cell r="HA82">
            <v>218</v>
          </cell>
          <cell r="HB82">
            <v>141</v>
          </cell>
          <cell r="HC82">
            <v>64.7</v>
          </cell>
          <cell r="HD82">
            <v>14</v>
          </cell>
          <cell r="HE82">
            <v>8</v>
          </cell>
          <cell r="HF82">
            <v>57.1</v>
          </cell>
          <cell r="HG82">
            <v>111</v>
          </cell>
          <cell r="HH82">
            <v>70</v>
          </cell>
          <cell r="HI82">
            <v>63.1</v>
          </cell>
          <cell r="HJ82">
            <v>602</v>
          </cell>
          <cell r="HK82">
            <v>348</v>
          </cell>
          <cell r="HL82">
            <v>57.807308970099669</v>
          </cell>
          <cell r="HM82">
            <v>640</v>
          </cell>
          <cell r="HN82">
            <v>579</v>
          </cell>
          <cell r="HO82">
            <v>90.5</v>
          </cell>
          <cell r="HP82">
            <v>218</v>
          </cell>
          <cell r="HQ82">
            <v>141</v>
          </cell>
          <cell r="HR82">
            <v>64.7</v>
          </cell>
          <cell r="HS82">
            <v>14</v>
          </cell>
          <cell r="HT82">
            <v>8</v>
          </cell>
          <cell r="HU82">
            <v>57.1</v>
          </cell>
          <cell r="HV82">
            <v>111</v>
          </cell>
          <cell r="HW82">
            <v>70</v>
          </cell>
          <cell r="HX82">
            <v>63.1</v>
          </cell>
          <cell r="HY82">
            <v>602</v>
          </cell>
          <cell r="HZ82">
            <v>350</v>
          </cell>
          <cell r="IA82">
            <v>58.139534883720934</v>
          </cell>
          <cell r="IB82">
            <v>640</v>
          </cell>
          <cell r="IC82">
            <v>579</v>
          </cell>
          <cell r="ID82">
            <v>90.5</v>
          </cell>
          <cell r="IE82">
            <v>246</v>
          </cell>
          <cell r="IF82">
            <v>155</v>
          </cell>
          <cell r="IG82">
            <v>63</v>
          </cell>
          <cell r="IH82">
            <v>14</v>
          </cell>
          <cell r="II82">
            <v>8</v>
          </cell>
          <cell r="IJ82">
            <v>57.1</v>
          </cell>
          <cell r="IK82">
            <v>111</v>
          </cell>
          <cell r="IL82">
            <v>70</v>
          </cell>
          <cell r="IM82">
            <v>63.1</v>
          </cell>
          <cell r="IN82">
            <v>602</v>
          </cell>
          <cell r="IO82">
            <v>353</v>
          </cell>
          <cell r="IP82">
            <v>58.637873754152828</v>
          </cell>
          <cell r="IQ82">
            <v>641</v>
          </cell>
          <cell r="IR82">
            <v>572</v>
          </cell>
          <cell r="IS82">
            <v>89.2</v>
          </cell>
          <cell r="IT82">
            <v>223</v>
          </cell>
          <cell r="IU82">
            <v>115</v>
          </cell>
          <cell r="IV82">
            <v>51.6</v>
          </cell>
          <cell r="IW82">
            <v>13</v>
          </cell>
          <cell r="IX82">
            <v>8</v>
          </cell>
          <cell r="IY82">
            <v>61.5</v>
          </cell>
          <cell r="IZ82">
            <v>109</v>
          </cell>
          <cell r="JA82">
            <v>24</v>
          </cell>
          <cell r="JB82">
            <v>22</v>
          </cell>
          <cell r="JC82">
            <v>602</v>
          </cell>
          <cell r="JD82">
            <v>137</v>
          </cell>
          <cell r="JE82">
            <v>22.757475083056477</v>
          </cell>
        </row>
        <row r="83">
          <cell r="B83" t="str">
            <v>B86067</v>
          </cell>
          <cell r="C83" t="str">
            <v>The Fountain Medical Centre</v>
          </cell>
          <cell r="D83" t="str">
            <v>Morley and District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2711</v>
          </cell>
          <cell r="R83">
            <v>230</v>
          </cell>
          <cell r="S83">
            <v>8.5</v>
          </cell>
          <cell r="T83">
            <v>4254</v>
          </cell>
          <cell r="U83">
            <v>44</v>
          </cell>
          <cell r="V83">
            <v>1</v>
          </cell>
          <cell r="W83">
            <v>87</v>
          </cell>
          <cell r="X83">
            <v>0</v>
          </cell>
          <cell r="Y83">
            <v>0</v>
          </cell>
          <cell r="Z83">
            <v>1728</v>
          </cell>
          <cell r="AA83">
            <v>9</v>
          </cell>
          <cell r="AB83">
            <v>0.5</v>
          </cell>
          <cell r="AC83">
            <v>2710</v>
          </cell>
          <cell r="AD83">
            <v>297</v>
          </cell>
          <cell r="AE83">
            <v>11</v>
          </cell>
          <cell r="AF83">
            <v>4249</v>
          </cell>
          <cell r="AG83">
            <v>62</v>
          </cell>
          <cell r="AH83">
            <v>1.5</v>
          </cell>
          <cell r="AI83">
            <v>87</v>
          </cell>
          <cell r="AJ83">
            <v>0</v>
          </cell>
          <cell r="AK83">
            <v>0</v>
          </cell>
          <cell r="AL83">
            <v>1726</v>
          </cell>
          <cell r="AM83">
            <v>11</v>
          </cell>
          <cell r="AN83">
            <v>0.6</v>
          </cell>
          <cell r="AO83">
            <v>2710</v>
          </cell>
          <cell r="AP83">
            <v>613</v>
          </cell>
          <cell r="AQ83">
            <v>22.6</v>
          </cell>
          <cell r="AR83">
            <v>4247</v>
          </cell>
          <cell r="AS83">
            <v>122</v>
          </cell>
          <cell r="AT83">
            <v>2.9</v>
          </cell>
          <cell r="AU83">
            <v>88</v>
          </cell>
          <cell r="AV83">
            <v>2</v>
          </cell>
          <cell r="AW83">
            <v>2.2999999999999998</v>
          </cell>
          <cell r="AX83">
            <v>1725</v>
          </cell>
          <cell r="AY83">
            <v>35</v>
          </cell>
          <cell r="AZ83">
            <v>2</v>
          </cell>
          <cell r="BA83">
            <v>2706</v>
          </cell>
          <cell r="BB83">
            <v>661</v>
          </cell>
          <cell r="BC83">
            <v>24.4</v>
          </cell>
          <cell r="BD83">
            <v>4238</v>
          </cell>
          <cell r="BE83">
            <v>145</v>
          </cell>
          <cell r="BF83">
            <v>3.4</v>
          </cell>
          <cell r="BG83">
            <v>87</v>
          </cell>
          <cell r="BH83">
            <v>5</v>
          </cell>
          <cell r="BI83">
            <v>5.7</v>
          </cell>
          <cell r="BJ83">
            <v>1720</v>
          </cell>
          <cell r="BK83">
            <v>36</v>
          </cell>
          <cell r="BL83">
            <v>2.1</v>
          </cell>
          <cell r="BM83">
            <v>2704</v>
          </cell>
          <cell r="BN83">
            <v>1498</v>
          </cell>
          <cell r="BO83">
            <v>55.4</v>
          </cell>
          <cell r="BP83">
            <v>4241</v>
          </cell>
          <cell r="BQ83">
            <v>256</v>
          </cell>
          <cell r="BR83">
            <v>6</v>
          </cell>
          <cell r="BS83">
            <v>87</v>
          </cell>
          <cell r="BT83">
            <v>15</v>
          </cell>
          <cell r="BU83">
            <v>17.2</v>
          </cell>
          <cell r="BV83">
            <v>1722</v>
          </cell>
          <cell r="BW83">
            <v>42</v>
          </cell>
          <cell r="BX83">
            <v>2.4</v>
          </cell>
          <cell r="BY83">
            <v>2701</v>
          </cell>
          <cell r="BZ83">
            <v>1841</v>
          </cell>
          <cell r="CA83">
            <v>68.2</v>
          </cell>
          <cell r="CB83">
            <v>2411</v>
          </cell>
          <cell r="CC83">
            <v>260</v>
          </cell>
          <cell r="CD83">
            <v>10.8</v>
          </cell>
          <cell r="CE83">
            <v>85</v>
          </cell>
          <cell r="CF83">
            <v>17</v>
          </cell>
          <cell r="CG83">
            <v>20</v>
          </cell>
          <cell r="CH83">
            <v>1716</v>
          </cell>
          <cell r="CI83">
            <v>45</v>
          </cell>
          <cell r="CJ83">
            <v>2.6</v>
          </cell>
          <cell r="CK83">
            <v>2698</v>
          </cell>
          <cell r="CL83">
            <v>1865</v>
          </cell>
          <cell r="CM83">
            <v>69.099999999999994</v>
          </cell>
          <cell r="CN83">
            <v>2241</v>
          </cell>
          <cell r="CO83">
            <v>296</v>
          </cell>
          <cell r="CP83">
            <v>13.2</v>
          </cell>
          <cell r="CQ83">
            <v>87</v>
          </cell>
          <cell r="CR83">
            <v>19</v>
          </cell>
          <cell r="CS83">
            <v>21.8</v>
          </cell>
          <cell r="CT83">
            <v>1715</v>
          </cell>
          <cell r="CU83">
            <v>78</v>
          </cell>
          <cell r="CV83">
            <v>4.5</v>
          </cell>
          <cell r="CW83">
            <v>2698</v>
          </cell>
          <cell r="CX83">
            <v>1989</v>
          </cell>
          <cell r="CY83">
            <v>73.7</v>
          </cell>
          <cell r="CZ83">
            <v>1976</v>
          </cell>
          <cell r="DA83">
            <v>703</v>
          </cell>
          <cell r="DB83">
            <v>35.6</v>
          </cell>
          <cell r="DC83">
            <v>89</v>
          </cell>
          <cell r="DD83">
            <v>28</v>
          </cell>
          <cell r="DE83">
            <v>31.5</v>
          </cell>
          <cell r="DF83">
            <v>1714</v>
          </cell>
          <cell r="DG83">
            <v>146</v>
          </cell>
          <cell r="DH83">
            <v>8.5</v>
          </cell>
          <cell r="DI83">
            <v>2696</v>
          </cell>
          <cell r="DJ83">
            <v>2087</v>
          </cell>
          <cell r="DK83">
            <v>77.400000000000006</v>
          </cell>
          <cell r="DL83">
            <v>1979</v>
          </cell>
          <cell r="DM83">
            <v>825</v>
          </cell>
          <cell r="DN83">
            <v>41.7</v>
          </cell>
          <cell r="DO83">
            <v>95</v>
          </cell>
          <cell r="DP83">
            <v>35</v>
          </cell>
          <cell r="DQ83">
            <v>36.799999999999997</v>
          </cell>
          <cell r="DR83">
            <v>1712</v>
          </cell>
          <cell r="DS83">
            <v>171</v>
          </cell>
          <cell r="DT83">
            <v>10</v>
          </cell>
          <cell r="DU83">
            <v>2690</v>
          </cell>
          <cell r="DV83">
            <v>2116</v>
          </cell>
          <cell r="DW83">
            <v>78.7</v>
          </cell>
          <cell r="DX83">
            <v>2003</v>
          </cell>
          <cell r="DY83">
            <v>858</v>
          </cell>
          <cell r="DZ83">
            <v>42.8</v>
          </cell>
          <cell r="EA83">
            <v>103</v>
          </cell>
          <cell r="EB83">
            <v>41</v>
          </cell>
          <cell r="EC83">
            <v>39.799999999999997</v>
          </cell>
          <cell r="ED83">
            <v>1711</v>
          </cell>
          <cell r="EE83">
            <v>187</v>
          </cell>
          <cell r="EF83">
            <v>10.9</v>
          </cell>
          <cell r="EG83">
            <v>2698</v>
          </cell>
          <cell r="EH83">
            <v>1865</v>
          </cell>
          <cell r="EI83">
            <v>69.099999999999994</v>
          </cell>
          <cell r="EJ83">
            <v>2241</v>
          </cell>
          <cell r="EK83">
            <v>296</v>
          </cell>
          <cell r="EL83">
            <v>13.2</v>
          </cell>
          <cell r="EM83">
            <v>87</v>
          </cell>
          <cell r="EN83">
            <v>19</v>
          </cell>
          <cell r="EO83">
            <v>21.8</v>
          </cell>
          <cell r="EP83">
            <v>1715</v>
          </cell>
          <cell r="EQ83">
            <v>78</v>
          </cell>
          <cell r="ER83">
            <v>4.5</v>
          </cell>
          <cell r="ES83">
            <v>2686</v>
          </cell>
          <cell r="ET83">
            <v>2189</v>
          </cell>
          <cell r="EU83">
            <v>81.5</v>
          </cell>
          <cell r="EV83">
            <v>2003</v>
          </cell>
          <cell r="EW83">
            <v>908</v>
          </cell>
          <cell r="EX83">
            <v>45.3</v>
          </cell>
          <cell r="EY83">
            <v>106</v>
          </cell>
          <cell r="EZ83">
            <v>45</v>
          </cell>
          <cell r="FA83">
            <v>42.5</v>
          </cell>
          <cell r="FB83">
            <v>1709</v>
          </cell>
          <cell r="FC83">
            <v>283</v>
          </cell>
          <cell r="FD83">
            <v>16.600000000000001</v>
          </cell>
          <cell r="FE83">
            <v>2687</v>
          </cell>
          <cell r="FF83">
            <v>2219</v>
          </cell>
          <cell r="FG83">
            <v>82.6</v>
          </cell>
          <cell r="FH83">
            <v>1928</v>
          </cell>
          <cell r="FI83">
            <v>967</v>
          </cell>
          <cell r="FJ83">
            <v>50.2</v>
          </cell>
          <cell r="FK83">
            <v>117</v>
          </cell>
          <cell r="FL83">
            <v>57</v>
          </cell>
          <cell r="FM83">
            <v>48.7</v>
          </cell>
          <cell r="FN83">
            <v>1707</v>
          </cell>
          <cell r="FO83">
            <v>835</v>
          </cell>
          <cell r="FP83">
            <v>48.9</v>
          </cell>
          <cell r="FQ83">
            <v>3184</v>
          </cell>
          <cell r="FR83">
            <v>853</v>
          </cell>
          <cell r="FS83">
            <v>26.790201005025128</v>
          </cell>
          <cell r="FT83">
            <v>2686</v>
          </cell>
          <cell r="FU83">
            <v>2244</v>
          </cell>
          <cell r="FV83">
            <v>83.5</v>
          </cell>
          <cell r="FW83">
            <v>1930</v>
          </cell>
          <cell r="FX83">
            <v>990</v>
          </cell>
          <cell r="FY83">
            <v>51.3</v>
          </cell>
          <cell r="FZ83">
            <v>117</v>
          </cell>
          <cell r="GA83">
            <v>60</v>
          </cell>
          <cell r="GB83">
            <v>51.3</v>
          </cell>
          <cell r="GC83">
            <v>1707</v>
          </cell>
          <cell r="GD83">
            <v>847</v>
          </cell>
          <cell r="GE83">
            <v>49.6</v>
          </cell>
          <cell r="GF83">
            <v>3181</v>
          </cell>
          <cell r="GG83">
            <v>881</v>
          </cell>
          <cell r="GH83">
            <v>27.695693178245833</v>
          </cell>
          <cell r="GI83">
            <v>2679</v>
          </cell>
          <cell r="GJ83">
            <v>2259</v>
          </cell>
          <cell r="GK83">
            <v>84.3</v>
          </cell>
          <cell r="GL83">
            <v>1995</v>
          </cell>
          <cell r="GM83">
            <v>1117</v>
          </cell>
          <cell r="GN83">
            <v>56</v>
          </cell>
          <cell r="GO83">
            <v>112</v>
          </cell>
          <cell r="GP83">
            <v>60</v>
          </cell>
          <cell r="GQ83">
            <v>53.6</v>
          </cell>
          <cell r="GR83">
            <v>1707</v>
          </cell>
          <cell r="GS83">
            <v>903</v>
          </cell>
          <cell r="GT83">
            <v>52.9</v>
          </cell>
          <cell r="GU83">
            <v>3175</v>
          </cell>
          <cell r="GV83">
            <v>1471</v>
          </cell>
          <cell r="GW83">
            <v>46.330708661417326</v>
          </cell>
          <cell r="GX83">
            <v>2678</v>
          </cell>
          <cell r="GY83">
            <v>2260</v>
          </cell>
          <cell r="GZ83">
            <v>84.4</v>
          </cell>
          <cell r="HA83">
            <v>1996</v>
          </cell>
          <cell r="HB83">
            <v>1121</v>
          </cell>
          <cell r="HC83">
            <v>56.2</v>
          </cell>
          <cell r="HD83">
            <v>113</v>
          </cell>
          <cell r="HE83">
            <v>61</v>
          </cell>
          <cell r="HF83">
            <v>54</v>
          </cell>
          <cell r="HG83">
            <v>1710</v>
          </cell>
          <cell r="HH83">
            <v>989</v>
          </cell>
          <cell r="HI83">
            <v>57.8</v>
          </cell>
          <cell r="HJ83">
            <v>3175</v>
          </cell>
          <cell r="HK83">
            <v>1479</v>
          </cell>
          <cell r="HL83">
            <v>46.582677165354333</v>
          </cell>
          <cell r="HM83">
            <v>2674</v>
          </cell>
          <cell r="HN83">
            <v>2257</v>
          </cell>
          <cell r="HO83">
            <v>84.4</v>
          </cell>
          <cell r="HP83">
            <v>1996</v>
          </cell>
          <cell r="HQ83">
            <v>1131</v>
          </cell>
          <cell r="HR83">
            <v>56.7</v>
          </cell>
          <cell r="HS83">
            <v>116</v>
          </cell>
          <cell r="HT83">
            <v>61</v>
          </cell>
          <cell r="HU83">
            <v>52.6</v>
          </cell>
          <cell r="HV83">
            <v>1710</v>
          </cell>
          <cell r="HW83">
            <v>1023</v>
          </cell>
          <cell r="HX83">
            <v>59.8</v>
          </cell>
          <cell r="HY83">
            <v>3175</v>
          </cell>
          <cell r="HZ83">
            <v>1485</v>
          </cell>
          <cell r="IA83">
            <v>46.771653543307082</v>
          </cell>
          <cell r="IB83">
            <v>2670</v>
          </cell>
          <cell r="IC83">
            <v>2255</v>
          </cell>
          <cell r="ID83">
            <v>84.5</v>
          </cell>
          <cell r="IE83">
            <v>2272</v>
          </cell>
          <cell r="IF83">
            <v>1236</v>
          </cell>
          <cell r="IG83">
            <v>54.4</v>
          </cell>
          <cell r="IH83">
            <v>116</v>
          </cell>
          <cell r="II83">
            <v>63</v>
          </cell>
          <cell r="IJ83">
            <v>54.3</v>
          </cell>
          <cell r="IK83">
            <v>1709</v>
          </cell>
          <cell r="IL83">
            <v>1063</v>
          </cell>
          <cell r="IM83">
            <v>62.2</v>
          </cell>
          <cell r="IN83">
            <v>3169</v>
          </cell>
          <cell r="IO83">
            <v>1530</v>
          </cell>
          <cell r="IP83">
            <v>48.28021457873146</v>
          </cell>
          <cell r="IQ83">
            <v>2687</v>
          </cell>
          <cell r="IR83">
            <v>2200</v>
          </cell>
          <cell r="IS83">
            <v>81.900000000000006</v>
          </cell>
          <cell r="IT83">
            <v>2004</v>
          </cell>
          <cell r="IU83">
            <v>914</v>
          </cell>
          <cell r="IV83">
            <v>45.6</v>
          </cell>
          <cell r="IW83">
            <v>106</v>
          </cell>
          <cell r="IX83">
            <v>45</v>
          </cell>
          <cell r="IY83">
            <v>42.5</v>
          </cell>
          <cell r="IZ83">
            <v>1710</v>
          </cell>
          <cell r="JA83">
            <v>302</v>
          </cell>
          <cell r="JB83">
            <v>17.7</v>
          </cell>
          <cell r="JC83">
            <v>3187</v>
          </cell>
          <cell r="JD83">
            <v>795</v>
          </cell>
          <cell r="JE83">
            <v>24.945089425792279</v>
          </cell>
        </row>
        <row r="84">
          <cell r="B84" t="str">
            <v>B86094</v>
          </cell>
          <cell r="C84" t="str">
            <v>The Gables Surgery</v>
          </cell>
          <cell r="D84" t="str">
            <v>West Leeds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769</v>
          </cell>
          <cell r="R84">
            <v>162</v>
          </cell>
          <cell r="S84">
            <v>21.1</v>
          </cell>
          <cell r="T84">
            <v>1473</v>
          </cell>
          <cell r="U84">
            <v>57</v>
          </cell>
          <cell r="V84">
            <v>3.9</v>
          </cell>
          <cell r="W84">
            <v>28</v>
          </cell>
          <cell r="X84">
            <v>2</v>
          </cell>
          <cell r="Y84">
            <v>7.1</v>
          </cell>
          <cell r="Z84">
            <v>578</v>
          </cell>
          <cell r="AA84">
            <v>0</v>
          </cell>
          <cell r="AB84">
            <v>0</v>
          </cell>
          <cell r="AC84">
            <v>769</v>
          </cell>
          <cell r="AD84">
            <v>232</v>
          </cell>
          <cell r="AE84">
            <v>30.2</v>
          </cell>
          <cell r="AF84">
            <v>1473</v>
          </cell>
          <cell r="AG84">
            <v>88</v>
          </cell>
          <cell r="AH84">
            <v>6</v>
          </cell>
          <cell r="AI84">
            <v>29</v>
          </cell>
          <cell r="AJ84">
            <v>5</v>
          </cell>
          <cell r="AK84">
            <v>17.2</v>
          </cell>
          <cell r="AL84">
            <v>578</v>
          </cell>
          <cell r="AM84">
            <v>1</v>
          </cell>
          <cell r="AN84">
            <v>0.2</v>
          </cell>
          <cell r="AO84">
            <v>769</v>
          </cell>
          <cell r="AP84">
            <v>308</v>
          </cell>
          <cell r="AQ84">
            <v>40.1</v>
          </cell>
          <cell r="AR84">
            <v>1476</v>
          </cell>
          <cell r="AS84">
            <v>109</v>
          </cell>
          <cell r="AT84">
            <v>7.4</v>
          </cell>
          <cell r="AU84">
            <v>31</v>
          </cell>
          <cell r="AV84">
            <v>5</v>
          </cell>
          <cell r="AW84">
            <v>16.100000000000001</v>
          </cell>
          <cell r="AX84">
            <v>579</v>
          </cell>
          <cell r="AY84">
            <v>1</v>
          </cell>
          <cell r="AZ84">
            <v>0.2</v>
          </cell>
          <cell r="BA84">
            <v>769</v>
          </cell>
          <cell r="BB84">
            <v>395</v>
          </cell>
          <cell r="BC84">
            <v>51.4</v>
          </cell>
          <cell r="BD84">
            <v>1477</v>
          </cell>
          <cell r="BE84">
            <v>135</v>
          </cell>
          <cell r="BF84">
            <v>9.1</v>
          </cell>
          <cell r="BG84">
            <v>32</v>
          </cell>
          <cell r="BH84">
            <v>5</v>
          </cell>
          <cell r="BI84">
            <v>15.6</v>
          </cell>
          <cell r="BJ84">
            <v>578</v>
          </cell>
          <cell r="BK84">
            <v>3</v>
          </cell>
          <cell r="BL84">
            <v>0.5</v>
          </cell>
          <cell r="BM84">
            <v>768</v>
          </cell>
          <cell r="BN84">
            <v>473</v>
          </cell>
          <cell r="BO84">
            <v>61.6</v>
          </cell>
          <cell r="BP84">
            <v>1475</v>
          </cell>
          <cell r="BQ84">
            <v>179</v>
          </cell>
          <cell r="BR84">
            <v>12.1</v>
          </cell>
          <cell r="BS84">
            <v>34</v>
          </cell>
          <cell r="BT84">
            <v>6</v>
          </cell>
          <cell r="BU84">
            <v>17.600000000000001</v>
          </cell>
          <cell r="BV84">
            <v>578</v>
          </cell>
          <cell r="BW84">
            <v>3</v>
          </cell>
          <cell r="BX84">
            <v>0.5</v>
          </cell>
          <cell r="BY84">
            <v>769</v>
          </cell>
          <cell r="BZ84">
            <v>531</v>
          </cell>
          <cell r="CA84">
            <v>69.099999999999994</v>
          </cell>
          <cell r="CB84">
            <v>986</v>
          </cell>
          <cell r="CC84">
            <v>190</v>
          </cell>
          <cell r="CD84">
            <v>19.3</v>
          </cell>
          <cell r="CE84">
            <v>35</v>
          </cell>
          <cell r="CF84">
            <v>7</v>
          </cell>
          <cell r="CG84">
            <v>20</v>
          </cell>
          <cell r="CH84">
            <v>577</v>
          </cell>
          <cell r="CI84">
            <v>46</v>
          </cell>
          <cell r="CJ84">
            <v>8</v>
          </cell>
          <cell r="CK84">
            <v>767</v>
          </cell>
          <cell r="CL84">
            <v>539</v>
          </cell>
          <cell r="CM84">
            <v>70.3</v>
          </cell>
          <cell r="CN84">
            <v>625</v>
          </cell>
          <cell r="CO84">
            <v>182</v>
          </cell>
          <cell r="CP84">
            <v>29.1</v>
          </cell>
          <cell r="CQ84">
            <v>37</v>
          </cell>
          <cell r="CR84">
            <v>7</v>
          </cell>
          <cell r="CS84">
            <v>18.899999999999999</v>
          </cell>
          <cell r="CT84">
            <v>575</v>
          </cell>
          <cell r="CU84">
            <v>56</v>
          </cell>
          <cell r="CV84">
            <v>9.6999999999999993</v>
          </cell>
          <cell r="CW84">
            <v>769</v>
          </cell>
          <cell r="CX84">
            <v>586</v>
          </cell>
          <cell r="CY84">
            <v>76.2</v>
          </cell>
          <cell r="CZ84">
            <v>554</v>
          </cell>
          <cell r="DA84">
            <v>202</v>
          </cell>
          <cell r="DB84">
            <v>36.5</v>
          </cell>
          <cell r="DC84">
            <v>37</v>
          </cell>
          <cell r="DD84">
            <v>10</v>
          </cell>
          <cell r="DE84">
            <v>27</v>
          </cell>
          <cell r="DF84">
            <v>575</v>
          </cell>
          <cell r="DG84">
            <v>75</v>
          </cell>
          <cell r="DH84">
            <v>13</v>
          </cell>
          <cell r="DI84">
            <v>769</v>
          </cell>
          <cell r="DJ84">
            <v>604</v>
          </cell>
          <cell r="DK84">
            <v>78.5</v>
          </cell>
          <cell r="DL84">
            <v>556</v>
          </cell>
          <cell r="DM84">
            <v>226</v>
          </cell>
          <cell r="DN84">
            <v>40.6</v>
          </cell>
          <cell r="DO84">
            <v>37</v>
          </cell>
          <cell r="DP84">
            <v>10</v>
          </cell>
          <cell r="DQ84">
            <v>27</v>
          </cell>
          <cell r="DR84">
            <v>575</v>
          </cell>
          <cell r="DS84">
            <v>80</v>
          </cell>
          <cell r="DT84">
            <v>13.9</v>
          </cell>
          <cell r="DU84">
            <v>768</v>
          </cell>
          <cell r="DV84">
            <v>610</v>
          </cell>
          <cell r="DW84">
            <v>79.400000000000006</v>
          </cell>
          <cell r="DX84">
            <v>557</v>
          </cell>
          <cell r="DY84">
            <v>240</v>
          </cell>
          <cell r="DZ84">
            <v>43.1</v>
          </cell>
          <cell r="EA84">
            <v>39</v>
          </cell>
          <cell r="EB84">
            <v>12</v>
          </cell>
          <cell r="EC84">
            <v>30.8</v>
          </cell>
          <cell r="ED84">
            <v>575</v>
          </cell>
          <cell r="EE84">
            <v>83</v>
          </cell>
          <cell r="EF84">
            <v>14.4</v>
          </cell>
          <cell r="EG84">
            <v>767</v>
          </cell>
          <cell r="EH84">
            <v>539</v>
          </cell>
          <cell r="EI84">
            <v>70.3</v>
          </cell>
          <cell r="EJ84">
            <v>625</v>
          </cell>
          <cell r="EK84">
            <v>182</v>
          </cell>
          <cell r="EL84">
            <v>29.1</v>
          </cell>
          <cell r="EM84">
            <v>37</v>
          </cell>
          <cell r="EN84">
            <v>7</v>
          </cell>
          <cell r="EO84">
            <v>18.899999999999999</v>
          </cell>
          <cell r="EP84">
            <v>575</v>
          </cell>
          <cell r="EQ84">
            <v>56</v>
          </cell>
          <cell r="ER84">
            <v>9.6999999999999993</v>
          </cell>
          <cell r="ES84">
            <v>766</v>
          </cell>
          <cell r="ET84">
            <v>629</v>
          </cell>
          <cell r="EU84">
            <v>82.1</v>
          </cell>
          <cell r="EV84">
            <v>559</v>
          </cell>
          <cell r="EW84">
            <v>251</v>
          </cell>
          <cell r="EX84">
            <v>44.9</v>
          </cell>
          <cell r="EY84">
            <v>41</v>
          </cell>
          <cell r="EZ84">
            <v>13</v>
          </cell>
          <cell r="FA84">
            <v>31.7</v>
          </cell>
          <cell r="FB84">
            <v>575</v>
          </cell>
          <cell r="FC84">
            <v>88</v>
          </cell>
          <cell r="FD84">
            <v>15.3</v>
          </cell>
          <cell r="FE84">
            <v>764</v>
          </cell>
          <cell r="FF84">
            <v>645</v>
          </cell>
          <cell r="FG84">
            <v>84.4</v>
          </cell>
          <cell r="FH84">
            <v>537</v>
          </cell>
          <cell r="FI84">
            <v>263</v>
          </cell>
          <cell r="FJ84">
            <v>49</v>
          </cell>
          <cell r="FK84">
            <v>42</v>
          </cell>
          <cell r="FL84">
            <v>13</v>
          </cell>
          <cell r="FM84">
            <v>31</v>
          </cell>
          <cell r="FN84">
            <v>575</v>
          </cell>
          <cell r="FO84">
            <v>107</v>
          </cell>
          <cell r="FP84">
            <v>18.600000000000001</v>
          </cell>
          <cell r="FQ84">
            <v>927</v>
          </cell>
          <cell r="FR84">
            <v>244</v>
          </cell>
          <cell r="FS84">
            <v>26.321467098166128</v>
          </cell>
          <cell r="FT84">
            <v>761</v>
          </cell>
          <cell r="FU84">
            <v>655</v>
          </cell>
          <cell r="FV84">
            <v>86.1</v>
          </cell>
          <cell r="FW84">
            <v>538</v>
          </cell>
          <cell r="FX84">
            <v>269</v>
          </cell>
          <cell r="FY84">
            <v>50</v>
          </cell>
          <cell r="FZ84">
            <v>43</v>
          </cell>
          <cell r="GA84">
            <v>13</v>
          </cell>
          <cell r="GB84">
            <v>30.2</v>
          </cell>
          <cell r="GC84">
            <v>575</v>
          </cell>
          <cell r="GD84">
            <v>126</v>
          </cell>
          <cell r="GE84">
            <v>21.9</v>
          </cell>
          <cell r="GF84">
            <v>924</v>
          </cell>
          <cell r="GG84">
            <v>255</v>
          </cell>
          <cell r="GH84">
            <v>27.597402597402599</v>
          </cell>
          <cell r="GI84">
            <v>759</v>
          </cell>
          <cell r="GJ84">
            <v>655</v>
          </cell>
          <cell r="GK84">
            <v>86.3</v>
          </cell>
          <cell r="GL84">
            <v>557</v>
          </cell>
          <cell r="GM84">
            <v>291</v>
          </cell>
          <cell r="GN84">
            <v>52.2</v>
          </cell>
          <cell r="GO84">
            <v>43</v>
          </cell>
          <cell r="GP84">
            <v>14</v>
          </cell>
          <cell r="GQ84">
            <v>32.6</v>
          </cell>
          <cell r="GR84">
            <v>575</v>
          </cell>
          <cell r="GS84">
            <v>189</v>
          </cell>
          <cell r="GT84">
            <v>32.9</v>
          </cell>
          <cell r="GU84">
            <v>925</v>
          </cell>
          <cell r="GV84">
            <v>344</v>
          </cell>
          <cell r="GW84">
            <v>37.189189189189186</v>
          </cell>
          <cell r="GX84">
            <v>760</v>
          </cell>
          <cell r="GY84">
            <v>656</v>
          </cell>
          <cell r="GZ84">
            <v>86.3</v>
          </cell>
          <cell r="HA84">
            <v>557</v>
          </cell>
          <cell r="HB84">
            <v>293</v>
          </cell>
          <cell r="HC84">
            <v>52.6</v>
          </cell>
          <cell r="HD84">
            <v>43</v>
          </cell>
          <cell r="HE84">
            <v>14</v>
          </cell>
          <cell r="HF84">
            <v>32.6</v>
          </cell>
          <cell r="HG84">
            <v>574</v>
          </cell>
          <cell r="HH84">
            <v>225</v>
          </cell>
          <cell r="HI84">
            <v>39.200000000000003</v>
          </cell>
          <cell r="HJ84">
            <v>926</v>
          </cell>
          <cell r="HK84">
            <v>351</v>
          </cell>
          <cell r="HL84">
            <v>37.904967602591796</v>
          </cell>
          <cell r="HM84">
            <v>757</v>
          </cell>
          <cell r="HN84">
            <v>655</v>
          </cell>
          <cell r="HO84">
            <v>86.5</v>
          </cell>
          <cell r="HP84">
            <v>559</v>
          </cell>
          <cell r="HQ84">
            <v>296</v>
          </cell>
          <cell r="HR84">
            <v>53</v>
          </cell>
          <cell r="HS84">
            <v>44</v>
          </cell>
          <cell r="HT84">
            <v>14</v>
          </cell>
          <cell r="HU84">
            <v>31.8</v>
          </cell>
          <cell r="HV84">
            <v>574</v>
          </cell>
          <cell r="HW84">
            <v>228</v>
          </cell>
          <cell r="HX84">
            <v>39.700000000000003</v>
          </cell>
          <cell r="HY84">
            <v>927</v>
          </cell>
          <cell r="HZ84">
            <v>363</v>
          </cell>
          <cell r="IA84">
            <v>39.158576051779939</v>
          </cell>
          <cell r="IB84">
            <v>757</v>
          </cell>
          <cell r="IC84">
            <v>657</v>
          </cell>
          <cell r="ID84">
            <v>86.8</v>
          </cell>
          <cell r="IE84">
            <v>630</v>
          </cell>
          <cell r="IF84">
            <v>334</v>
          </cell>
          <cell r="IG84">
            <v>53</v>
          </cell>
          <cell r="IH84">
            <v>44</v>
          </cell>
          <cell r="II84">
            <v>15</v>
          </cell>
          <cell r="IJ84">
            <v>34.1</v>
          </cell>
          <cell r="IK84">
            <v>574</v>
          </cell>
          <cell r="IL84">
            <v>236</v>
          </cell>
          <cell r="IM84">
            <v>41.1</v>
          </cell>
          <cell r="IN84">
            <v>925</v>
          </cell>
          <cell r="IO84">
            <v>398</v>
          </cell>
          <cell r="IP84">
            <v>43.027027027027025</v>
          </cell>
          <cell r="IQ84">
            <v>764</v>
          </cell>
          <cell r="IR84">
            <v>627</v>
          </cell>
          <cell r="IS84">
            <v>82.1</v>
          </cell>
          <cell r="IT84">
            <v>559</v>
          </cell>
          <cell r="IU84">
            <v>254</v>
          </cell>
          <cell r="IV84">
            <v>45.4</v>
          </cell>
          <cell r="IW84">
            <v>41</v>
          </cell>
          <cell r="IX84">
            <v>13</v>
          </cell>
          <cell r="IY84">
            <v>31.7</v>
          </cell>
          <cell r="IZ84">
            <v>575</v>
          </cell>
          <cell r="JA84">
            <v>96</v>
          </cell>
          <cell r="JB84">
            <v>16.7</v>
          </cell>
          <cell r="JC84">
            <v>926</v>
          </cell>
          <cell r="JD84">
            <v>234</v>
          </cell>
          <cell r="JE84">
            <v>25.269978401727862</v>
          </cell>
        </row>
        <row r="85">
          <cell r="B85" t="str">
            <v>B86054</v>
          </cell>
          <cell r="C85" t="str">
            <v>The Garden Surgery</v>
          </cell>
          <cell r="D85" t="str">
            <v>York Road</v>
          </cell>
          <cell r="E85">
            <v>995</v>
          </cell>
          <cell r="F85">
            <v>1</v>
          </cell>
          <cell r="G85">
            <v>0.1</v>
          </cell>
          <cell r="H85">
            <v>1697</v>
          </cell>
          <cell r="I85">
            <v>0</v>
          </cell>
          <cell r="J85">
            <v>0</v>
          </cell>
          <cell r="K85">
            <v>41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993</v>
          </cell>
          <cell r="R85">
            <v>80</v>
          </cell>
          <cell r="S85">
            <v>8.1</v>
          </cell>
          <cell r="T85">
            <v>1851</v>
          </cell>
          <cell r="U85">
            <v>3</v>
          </cell>
          <cell r="V85">
            <v>0.2</v>
          </cell>
          <cell r="W85">
            <v>38</v>
          </cell>
          <cell r="X85">
            <v>0</v>
          </cell>
          <cell r="Y85">
            <v>0</v>
          </cell>
          <cell r="Z85">
            <v>684</v>
          </cell>
          <cell r="AA85">
            <v>0</v>
          </cell>
          <cell r="AB85">
            <v>0</v>
          </cell>
          <cell r="AC85">
            <v>996</v>
          </cell>
          <cell r="AD85">
            <v>115</v>
          </cell>
          <cell r="AE85">
            <v>11.5</v>
          </cell>
          <cell r="AF85">
            <v>1854</v>
          </cell>
          <cell r="AG85">
            <v>5</v>
          </cell>
          <cell r="AH85">
            <v>0.3</v>
          </cell>
          <cell r="AI85">
            <v>38</v>
          </cell>
          <cell r="AJ85">
            <v>0</v>
          </cell>
          <cell r="AK85">
            <v>0</v>
          </cell>
          <cell r="AL85">
            <v>685</v>
          </cell>
          <cell r="AM85">
            <v>0</v>
          </cell>
          <cell r="AN85">
            <v>0</v>
          </cell>
          <cell r="AO85">
            <v>995</v>
          </cell>
          <cell r="AP85">
            <v>137</v>
          </cell>
          <cell r="AQ85">
            <v>13.8</v>
          </cell>
          <cell r="AR85">
            <v>1854</v>
          </cell>
          <cell r="AS85">
            <v>18</v>
          </cell>
          <cell r="AT85">
            <v>1</v>
          </cell>
          <cell r="AU85">
            <v>40</v>
          </cell>
          <cell r="AV85">
            <v>0</v>
          </cell>
          <cell r="AW85">
            <v>0</v>
          </cell>
          <cell r="AX85">
            <v>683</v>
          </cell>
          <cell r="AY85">
            <v>0</v>
          </cell>
          <cell r="AZ85">
            <v>0</v>
          </cell>
          <cell r="BA85">
            <v>992</v>
          </cell>
          <cell r="BB85">
            <v>184</v>
          </cell>
          <cell r="BC85">
            <v>18.5</v>
          </cell>
          <cell r="BD85">
            <v>1856</v>
          </cell>
          <cell r="BE85">
            <v>27</v>
          </cell>
          <cell r="BF85">
            <v>1.5</v>
          </cell>
          <cell r="BG85">
            <v>41</v>
          </cell>
          <cell r="BH85">
            <v>0</v>
          </cell>
          <cell r="BI85">
            <v>0</v>
          </cell>
          <cell r="BJ85">
            <v>683</v>
          </cell>
          <cell r="BK85">
            <v>0</v>
          </cell>
          <cell r="BL85">
            <v>0</v>
          </cell>
          <cell r="BM85">
            <v>994</v>
          </cell>
          <cell r="BN85">
            <v>487</v>
          </cell>
          <cell r="BO85">
            <v>49</v>
          </cell>
          <cell r="BP85">
            <v>1864</v>
          </cell>
          <cell r="BQ85">
            <v>165</v>
          </cell>
          <cell r="BR85">
            <v>8.9</v>
          </cell>
          <cell r="BS85">
            <v>42</v>
          </cell>
          <cell r="BT85">
            <v>6</v>
          </cell>
          <cell r="BU85">
            <v>14.3</v>
          </cell>
          <cell r="BV85">
            <v>684</v>
          </cell>
          <cell r="BW85">
            <v>2</v>
          </cell>
          <cell r="BX85">
            <v>0.3</v>
          </cell>
          <cell r="BY85">
            <v>988</v>
          </cell>
          <cell r="BZ85">
            <v>492</v>
          </cell>
          <cell r="CA85">
            <v>49.8</v>
          </cell>
          <cell r="CB85">
            <v>1201</v>
          </cell>
          <cell r="CC85">
            <v>174</v>
          </cell>
          <cell r="CD85">
            <v>14.5</v>
          </cell>
          <cell r="CE85">
            <v>47</v>
          </cell>
          <cell r="CF85">
            <v>7</v>
          </cell>
          <cell r="CG85">
            <v>14.9</v>
          </cell>
          <cell r="CH85">
            <v>681</v>
          </cell>
          <cell r="CI85">
            <v>2</v>
          </cell>
          <cell r="CJ85">
            <v>0.3</v>
          </cell>
          <cell r="CK85">
            <v>984</v>
          </cell>
          <cell r="CL85">
            <v>586</v>
          </cell>
          <cell r="CM85">
            <v>59.6</v>
          </cell>
          <cell r="CN85">
            <v>1113</v>
          </cell>
          <cell r="CO85">
            <v>203</v>
          </cell>
          <cell r="CP85">
            <v>18.2</v>
          </cell>
          <cell r="CQ85">
            <v>47</v>
          </cell>
          <cell r="CR85">
            <v>10</v>
          </cell>
          <cell r="CS85">
            <v>21.3</v>
          </cell>
          <cell r="CT85">
            <v>682</v>
          </cell>
          <cell r="CU85">
            <v>49</v>
          </cell>
          <cell r="CV85">
            <v>7.2</v>
          </cell>
          <cell r="CW85">
            <v>977</v>
          </cell>
          <cell r="CX85">
            <v>607</v>
          </cell>
          <cell r="CY85">
            <v>62.1</v>
          </cell>
          <cell r="CZ85">
            <v>1015</v>
          </cell>
          <cell r="DA85">
            <v>209</v>
          </cell>
          <cell r="DB85">
            <v>20.6</v>
          </cell>
          <cell r="DC85">
            <v>50</v>
          </cell>
          <cell r="DD85">
            <v>12</v>
          </cell>
          <cell r="DE85">
            <v>24</v>
          </cell>
          <cell r="DF85">
            <v>681</v>
          </cell>
          <cell r="DG85">
            <v>51</v>
          </cell>
          <cell r="DH85">
            <v>7.5</v>
          </cell>
          <cell r="DI85">
            <v>975</v>
          </cell>
          <cell r="DJ85">
            <v>612</v>
          </cell>
          <cell r="DK85">
            <v>62.8</v>
          </cell>
          <cell r="DL85">
            <v>1019</v>
          </cell>
          <cell r="DM85">
            <v>218</v>
          </cell>
          <cell r="DN85">
            <v>21.4</v>
          </cell>
          <cell r="DO85">
            <v>52</v>
          </cell>
          <cell r="DP85">
            <v>13</v>
          </cell>
          <cell r="DQ85">
            <v>25</v>
          </cell>
          <cell r="DR85">
            <v>681</v>
          </cell>
          <cell r="DS85">
            <v>52</v>
          </cell>
          <cell r="DT85">
            <v>7.6</v>
          </cell>
          <cell r="DU85">
            <v>975</v>
          </cell>
          <cell r="DV85">
            <v>667</v>
          </cell>
          <cell r="DW85">
            <v>68.400000000000006</v>
          </cell>
          <cell r="DX85">
            <v>1021</v>
          </cell>
          <cell r="DY85">
            <v>314</v>
          </cell>
          <cell r="DZ85">
            <v>30.8</v>
          </cell>
          <cell r="EA85">
            <v>52</v>
          </cell>
          <cell r="EB85">
            <v>21</v>
          </cell>
          <cell r="EC85">
            <v>40.4</v>
          </cell>
          <cell r="ED85">
            <v>683</v>
          </cell>
          <cell r="EE85">
            <v>78</v>
          </cell>
          <cell r="EF85">
            <v>11.4</v>
          </cell>
          <cell r="EG85">
            <v>984</v>
          </cell>
          <cell r="EH85">
            <v>586</v>
          </cell>
          <cell r="EI85">
            <v>59.6</v>
          </cell>
          <cell r="EJ85">
            <v>1113</v>
          </cell>
          <cell r="EK85">
            <v>203</v>
          </cell>
          <cell r="EL85">
            <v>18.2</v>
          </cell>
          <cell r="EM85">
            <v>47</v>
          </cell>
          <cell r="EN85">
            <v>10</v>
          </cell>
          <cell r="EO85">
            <v>21.3</v>
          </cell>
          <cell r="EP85">
            <v>682</v>
          </cell>
          <cell r="EQ85">
            <v>49</v>
          </cell>
          <cell r="ER85">
            <v>7.2</v>
          </cell>
          <cell r="ES85">
            <v>972</v>
          </cell>
          <cell r="ET85">
            <v>672</v>
          </cell>
          <cell r="EU85">
            <v>69.099999999999994</v>
          </cell>
          <cell r="EV85">
            <v>1021</v>
          </cell>
          <cell r="EW85">
            <v>322</v>
          </cell>
          <cell r="EX85">
            <v>31.5</v>
          </cell>
          <cell r="EY85">
            <v>55</v>
          </cell>
          <cell r="EZ85">
            <v>23</v>
          </cell>
          <cell r="FA85">
            <v>41.8</v>
          </cell>
          <cell r="FB85">
            <v>679</v>
          </cell>
          <cell r="FC85">
            <v>82</v>
          </cell>
          <cell r="FD85">
            <v>12.1</v>
          </cell>
          <cell r="FE85">
            <v>970</v>
          </cell>
          <cell r="FF85">
            <v>697</v>
          </cell>
          <cell r="FG85">
            <v>71.900000000000006</v>
          </cell>
          <cell r="FH85">
            <v>961</v>
          </cell>
          <cell r="FI85">
            <v>337</v>
          </cell>
          <cell r="FJ85">
            <v>35.1</v>
          </cell>
          <cell r="FK85">
            <v>56</v>
          </cell>
          <cell r="FL85">
            <v>24</v>
          </cell>
          <cell r="FM85">
            <v>42.9</v>
          </cell>
          <cell r="FN85">
            <v>678</v>
          </cell>
          <cell r="FO85">
            <v>94</v>
          </cell>
          <cell r="FP85">
            <v>13.9</v>
          </cell>
          <cell r="FQ85">
            <v>1226</v>
          </cell>
          <cell r="FR85">
            <v>295</v>
          </cell>
          <cell r="FS85">
            <v>24.06199021207178</v>
          </cell>
          <cell r="FT85">
            <v>966</v>
          </cell>
          <cell r="FU85">
            <v>728</v>
          </cell>
          <cell r="FV85">
            <v>75.400000000000006</v>
          </cell>
          <cell r="FW85">
            <v>964</v>
          </cell>
          <cell r="FX85">
            <v>409</v>
          </cell>
          <cell r="FY85">
            <v>42.4</v>
          </cell>
          <cell r="FZ85">
            <v>61</v>
          </cell>
          <cell r="GA85">
            <v>26</v>
          </cell>
          <cell r="GB85">
            <v>42.6</v>
          </cell>
          <cell r="GC85">
            <v>678</v>
          </cell>
          <cell r="GD85">
            <v>124</v>
          </cell>
          <cell r="GE85">
            <v>18.3</v>
          </cell>
          <cell r="GF85">
            <v>1226</v>
          </cell>
          <cell r="GG85">
            <v>413</v>
          </cell>
          <cell r="GH85">
            <v>33.686786296900486</v>
          </cell>
          <cell r="GI85">
            <v>963</v>
          </cell>
          <cell r="GJ85">
            <v>734</v>
          </cell>
          <cell r="GK85">
            <v>76.2</v>
          </cell>
          <cell r="GL85">
            <v>1024</v>
          </cell>
          <cell r="GM85">
            <v>436</v>
          </cell>
          <cell r="GN85">
            <v>42.6</v>
          </cell>
          <cell r="GO85">
            <v>61</v>
          </cell>
          <cell r="GP85">
            <v>27</v>
          </cell>
          <cell r="GQ85">
            <v>44.3</v>
          </cell>
          <cell r="GR85">
            <v>679</v>
          </cell>
          <cell r="GS85">
            <v>148</v>
          </cell>
          <cell r="GT85">
            <v>21.8</v>
          </cell>
          <cell r="GU85">
            <v>1223</v>
          </cell>
          <cell r="GV85">
            <v>432</v>
          </cell>
          <cell r="GW85">
            <v>35.322976287816843</v>
          </cell>
          <cell r="GX85">
            <v>963</v>
          </cell>
          <cell r="GY85">
            <v>734</v>
          </cell>
          <cell r="GZ85">
            <v>76.2</v>
          </cell>
          <cell r="HA85">
            <v>1024</v>
          </cell>
          <cell r="HB85">
            <v>437</v>
          </cell>
          <cell r="HC85">
            <v>42.7</v>
          </cell>
          <cell r="HD85">
            <v>63</v>
          </cell>
          <cell r="HE85">
            <v>28</v>
          </cell>
          <cell r="HF85">
            <v>44.4</v>
          </cell>
          <cell r="HG85">
            <v>679</v>
          </cell>
          <cell r="HH85">
            <v>216</v>
          </cell>
          <cell r="HI85">
            <v>31.8</v>
          </cell>
          <cell r="HJ85">
            <v>1223</v>
          </cell>
          <cell r="HK85">
            <v>435</v>
          </cell>
          <cell r="HL85">
            <v>35.568274734260015</v>
          </cell>
          <cell r="HM85">
            <v>963</v>
          </cell>
          <cell r="HN85">
            <v>735</v>
          </cell>
          <cell r="HO85">
            <v>76.3</v>
          </cell>
          <cell r="HP85">
            <v>1027</v>
          </cell>
          <cell r="HQ85">
            <v>439</v>
          </cell>
          <cell r="HR85">
            <v>42.7</v>
          </cell>
          <cell r="HS85">
            <v>66</v>
          </cell>
          <cell r="HT85">
            <v>29</v>
          </cell>
          <cell r="HU85">
            <v>43.9</v>
          </cell>
          <cell r="HV85">
            <v>679</v>
          </cell>
          <cell r="HW85">
            <v>217</v>
          </cell>
          <cell r="HX85">
            <v>32</v>
          </cell>
          <cell r="HY85">
            <v>1224</v>
          </cell>
          <cell r="HZ85">
            <v>437</v>
          </cell>
          <cell r="IA85">
            <v>35.70261437908497</v>
          </cell>
          <cell r="IB85">
            <v>963</v>
          </cell>
          <cell r="IC85">
            <v>742</v>
          </cell>
          <cell r="ID85">
            <v>77.099999999999994</v>
          </cell>
          <cell r="IE85">
            <v>1125</v>
          </cell>
          <cell r="IF85">
            <v>476</v>
          </cell>
          <cell r="IG85">
            <v>42.3</v>
          </cell>
          <cell r="IH85">
            <v>68</v>
          </cell>
          <cell r="II85">
            <v>29</v>
          </cell>
          <cell r="IJ85">
            <v>42.6</v>
          </cell>
          <cell r="IK85">
            <v>679</v>
          </cell>
          <cell r="IL85">
            <v>265</v>
          </cell>
          <cell r="IM85">
            <v>39</v>
          </cell>
          <cell r="IN85">
            <v>1225</v>
          </cell>
          <cell r="IO85">
            <v>463</v>
          </cell>
          <cell r="IP85">
            <v>37.795918367346935</v>
          </cell>
          <cell r="IQ85">
            <v>972</v>
          </cell>
          <cell r="IR85">
            <v>686</v>
          </cell>
          <cell r="IS85">
            <v>70.599999999999994</v>
          </cell>
          <cell r="IT85">
            <v>1021</v>
          </cell>
          <cell r="IU85">
            <v>331</v>
          </cell>
          <cell r="IV85">
            <v>32.4</v>
          </cell>
          <cell r="IW85">
            <v>55</v>
          </cell>
          <cell r="IX85">
            <v>23</v>
          </cell>
          <cell r="IY85">
            <v>41.8</v>
          </cell>
          <cell r="IZ85">
            <v>679</v>
          </cell>
          <cell r="JA85">
            <v>83</v>
          </cell>
          <cell r="JB85">
            <v>12.2</v>
          </cell>
          <cell r="JC85">
            <v>1227</v>
          </cell>
          <cell r="JD85">
            <v>279</v>
          </cell>
          <cell r="JE85">
            <v>22.73838630806846</v>
          </cell>
        </row>
        <row r="86">
          <cell r="B86" t="str">
            <v>Y02002</v>
          </cell>
          <cell r="C86" t="str">
            <v>The Light Surgery</v>
          </cell>
          <cell r="D86" t="str">
            <v>LSMP &amp; The Light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151</v>
          </cell>
          <cell r="R86">
            <v>15</v>
          </cell>
          <cell r="S86">
            <v>9.9</v>
          </cell>
          <cell r="T86">
            <v>2989</v>
          </cell>
          <cell r="U86">
            <v>19</v>
          </cell>
          <cell r="V86">
            <v>0.6</v>
          </cell>
          <cell r="W86">
            <v>93</v>
          </cell>
          <cell r="X86">
            <v>2</v>
          </cell>
          <cell r="Y86">
            <v>2.2000000000000002</v>
          </cell>
          <cell r="Z86">
            <v>590</v>
          </cell>
          <cell r="AA86">
            <v>0</v>
          </cell>
          <cell r="AB86">
            <v>0</v>
          </cell>
          <cell r="AC86">
            <v>151</v>
          </cell>
          <cell r="AD86">
            <v>32</v>
          </cell>
          <cell r="AE86">
            <v>21.2</v>
          </cell>
          <cell r="AF86">
            <v>2988</v>
          </cell>
          <cell r="AG86">
            <v>22</v>
          </cell>
          <cell r="AH86">
            <v>0.7</v>
          </cell>
          <cell r="AI86">
            <v>94</v>
          </cell>
          <cell r="AJ86">
            <v>3</v>
          </cell>
          <cell r="AK86">
            <v>3.2</v>
          </cell>
          <cell r="AL86">
            <v>590</v>
          </cell>
          <cell r="AM86">
            <v>5</v>
          </cell>
          <cell r="AN86">
            <v>0.8</v>
          </cell>
          <cell r="AO86">
            <v>152</v>
          </cell>
          <cell r="AP86">
            <v>56</v>
          </cell>
          <cell r="AQ86">
            <v>36.799999999999997</v>
          </cell>
          <cell r="AR86">
            <v>2986</v>
          </cell>
          <cell r="AS86">
            <v>92</v>
          </cell>
          <cell r="AT86">
            <v>3.1</v>
          </cell>
          <cell r="AU86">
            <v>94</v>
          </cell>
          <cell r="AV86">
            <v>6</v>
          </cell>
          <cell r="AW86">
            <v>6.4</v>
          </cell>
          <cell r="AX86">
            <v>590</v>
          </cell>
          <cell r="AY86">
            <v>27</v>
          </cell>
          <cell r="AZ86">
            <v>4.5999999999999996</v>
          </cell>
          <cell r="BA86">
            <v>151</v>
          </cell>
          <cell r="BB86">
            <v>69</v>
          </cell>
          <cell r="BC86">
            <v>45.7</v>
          </cell>
          <cell r="BD86">
            <v>2975</v>
          </cell>
          <cell r="BE86">
            <v>156</v>
          </cell>
          <cell r="BF86">
            <v>5.2</v>
          </cell>
          <cell r="BG86">
            <v>96</v>
          </cell>
          <cell r="BH86">
            <v>10</v>
          </cell>
          <cell r="BI86">
            <v>10.4</v>
          </cell>
          <cell r="BJ86">
            <v>591</v>
          </cell>
          <cell r="BK86">
            <v>27</v>
          </cell>
          <cell r="BL86">
            <v>4.5999999999999996</v>
          </cell>
          <cell r="BM86">
            <v>151</v>
          </cell>
          <cell r="BN86">
            <v>75</v>
          </cell>
          <cell r="BO86">
            <v>49.7</v>
          </cell>
          <cell r="BP86">
            <v>2977</v>
          </cell>
          <cell r="BQ86">
            <v>187</v>
          </cell>
          <cell r="BR86">
            <v>6.3</v>
          </cell>
          <cell r="BS86">
            <v>99</v>
          </cell>
          <cell r="BT86">
            <v>13</v>
          </cell>
          <cell r="BU86">
            <v>13.1</v>
          </cell>
          <cell r="BV86">
            <v>593</v>
          </cell>
          <cell r="BW86">
            <v>31</v>
          </cell>
          <cell r="BX86">
            <v>5.2</v>
          </cell>
          <cell r="BY86">
            <v>153</v>
          </cell>
          <cell r="BZ86">
            <v>79</v>
          </cell>
          <cell r="CA86">
            <v>51.6</v>
          </cell>
          <cell r="CB86">
            <v>1389</v>
          </cell>
          <cell r="CC86">
            <v>188</v>
          </cell>
          <cell r="CD86">
            <v>13.5</v>
          </cell>
          <cell r="CE86">
            <v>103</v>
          </cell>
          <cell r="CF86">
            <v>14</v>
          </cell>
          <cell r="CG86">
            <v>13.6</v>
          </cell>
          <cell r="CH86">
            <v>591</v>
          </cell>
          <cell r="CI86">
            <v>37</v>
          </cell>
          <cell r="CJ86">
            <v>6.3</v>
          </cell>
          <cell r="CK86">
            <v>154</v>
          </cell>
          <cell r="CL86">
            <v>83</v>
          </cell>
          <cell r="CM86">
            <v>53.9</v>
          </cell>
          <cell r="CN86">
            <v>1249</v>
          </cell>
          <cell r="CO86">
            <v>203</v>
          </cell>
          <cell r="CP86">
            <v>16.3</v>
          </cell>
          <cell r="CQ86">
            <v>104</v>
          </cell>
          <cell r="CR86">
            <v>19</v>
          </cell>
          <cell r="CS86">
            <v>18.3</v>
          </cell>
          <cell r="CT86">
            <v>592</v>
          </cell>
          <cell r="CU86">
            <v>41</v>
          </cell>
          <cell r="CV86">
            <v>6.9</v>
          </cell>
          <cell r="CW86">
            <v>153</v>
          </cell>
          <cell r="CX86">
            <v>83</v>
          </cell>
          <cell r="CY86">
            <v>54.2</v>
          </cell>
          <cell r="CZ86">
            <v>1105</v>
          </cell>
          <cell r="DA86">
            <v>208</v>
          </cell>
          <cell r="DB86">
            <v>18.8</v>
          </cell>
          <cell r="DC86">
            <v>104</v>
          </cell>
          <cell r="DD86">
            <v>19</v>
          </cell>
          <cell r="DE86">
            <v>18.3</v>
          </cell>
          <cell r="DF86">
            <v>592</v>
          </cell>
          <cell r="DG86">
            <v>46</v>
          </cell>
          <cell r="DH86">
            <v>7.8</v>
          </cell>
          <cell r="DI86">
            <v>153</v>
          </cell>
          <cell r="DJ86">
            <v>85</v>
          </cell>
          <cell r="DK86">
            <v>55.6</v>
          </cell>
          <cell r="DL86">
            <v>1102</v>
          </cell>
          <cell r="DM86">
            <v>240</v>
          </cell>
          <cell r="DN86">
            <v>21.8</v>
          </cell>
          <cell r="DO86">
            <v>105</v>
          </cell>
          <cell r="DP86">
            <v>23</v>
          </cell>
          <cell r="DQ86">
            <v>21.9</v>
          </cell>
          <cell r="DR86">
            <v>591</v>
          </cell>
          <cell r="DS86">
            <v>54</v>
          </cell>
          <cell r="DT86">
            <v>9.1</v>
          </cell>
          <cell r="DU86">
            <v>153</v>
          </cell>
          <cell r="DV86">
            <v>86</v>
          </cell>
          <cell r="DW86">
            <v>56.2</v>
          </cell>
          <cell r="DX86">
            <v>1105</v>
          </cell>
          <cell r="DY86">
            <v>269</v>
          </cell>
          <cell r="DZ86">
            <v>24.3</v>
          </cell>
          <cell r="EA86">
            <v>107</v>
          </cell>
          <cell r="EB86">
            <v>28</v>
          </cell>
          <cell r="EC86">
            <v>26.2</v>
          </cell>
          <cell r="ED86">
            <v>591</v>
          </cell>
          <cell r="EE86">
            <v>63</v>
          </cell>
          <cell r="EF86">
            <v>10.7</v>
          </cell>
          <cell r="EG86">
            <v>154</v>
          </cell>
          <cell r="EH86">
            <v>83</v>
          </cell>
          <cell r="EI86">
            <v>53.9</v>
          </cell>
          <cell r="EJ86">
            <v>1249</v>
          </cell>
          <cell r="EK86">
            <v>203</v>
          </cell>
          <cell r="EL86">
            <v>16.3</v>
          </cell>
          <cell r="EM86">
            <v>104</v>
          </cell>
          <cell r="EN86">
            <v>19</v>
          </cell>
          <cell r="EO86">
            <v>18.3</v>
          </cell>
          <cell r="EP86">
            <v>592</v>
          </cell>
          <cell r="EQ86">
            <v>41</v>
          </cell>
          <cell r="ER86">
            <v>6.9</v>
          </cell>
          <cell r="ES86">
            <v>152</v>
          </cell>
          <cell r="ET86">
            <v>87</v>
          </cell>
          <cell r="EU86">
            <v>57.2</v>
          </cell>
          <cell r="EV86">
            <v>1099</v>
          </cell>
          <cell r="EW86">
            <v>301</v>
          </cell>
          <cell r="EX86">
            <v>27.4</v>
          </cell>
          <cell r="EY86">
            <v>107</v>
          </cell>
          <cell r="EZ86">
            <v>38</v>
          </cell>
          <cell r="FA86">
            <v>35.5</v>
          </cell>
          <cell r="FB86">
            <v>590</v>
          </cell>
          <cell r="FC86">
            <v>72</v>
          </cell>
          <cell r="FD86">
            <v>12.2</v>
          </cell>
          <cell r="FE86">
            <v>152</v>
          </cell>
          <cell r="FF86">
            <v>88</v>
          </cell>
          <cell r="FG86">
            <v>57.9</v>
          </cell>
          <cell r="FH86">
            <v>1055</v>
          </cell>
          <cell r="FI86">
            <v>322</v>
          </cell>
          <cell r="FJ86">
            <v>30.5</v>
          </cell>
          <cell r="FK86">
            <v>110</v>
          </cell>
          <cell r="FL86">
            <v>41</v>
          </cell>
          <cell r="FM86">
            <v>37.299999999999997</v>
          </cell>
          <cell r="FN86">
            <v>592</v>
          </cell>
          <cell r="FO86">
            <v>80</v>
          </cell>
          <cell r="FP86">
            <v>13.5</v>
          </cell>
          <cell r="FQ86">
            <v>652</v>
          </cell>
          <cell r="FR86">
            <v>97</v>
          </cell>
          <cell r="FS86">
            <v>14.877300613496933</v>
          </cell>
          <cell r="FT86">
            <v>152</v>
          </cell>
          <cell r="FU86">
            <v>89</v>
          </cell>
          <cell r="FV86">
            <v>58.6</v>
          </cell>
          <cell r="FW86">
            <v>1056</v>
          </cell>
          <cell r="FX86">
            <v>352</v>
          </cell>
          <cell r="FY86">
            <v>33.299999999999997</v>
          </cell>
          <cell r="FZ86">
            <v>113</v>
          </cell>
          <cell r="GA86">
            <v>47</v>
          </cell>
          <cell r="GB86">
            <v>41.6</v>
          </cell>
          <cell r="GC86">
            <v>591</v>
          </cell>
          <cell r="GD86">
            <v>89</v>
          </cell>
          <cell r="GE86">
            <v>15.1</v>
          </cell>
          <cell r="GF86">
            <v>651</v>
          </cell>
          <cell r="GG86">
            <v>117</v>
          </cell>
          <cell r="GH86">
            <v>17.972350230414747</v>
          </cell>
          <cell r="GI86">
            <v>152</v>
          </cell>
          <cell r="GJ86">
            <v>91</v>
          </cell>
          <cell r="GK86">
            <v>59.9</v>
          </cell>
          <cell r="GL86">
            <v>1094</v>
          </cell>
          <cell r="GM86">
            <v>380</v>
          </cell>
          <cell r="GN86">
            <v>34.700000000000003</v>
          </cell>
          <cell r="GO86">
            <v>110</v>
          </cell>
          <cell r="GP86">
            <v>53</v>
          </cell>
          <cell r="GQ86">
            <v>48.2</v>
          </cell>
          <cell r="GR86">
            <v>591</v>
          </cell>
          <cell r="GS86">
            <v>109</v>
          </cell>
          <cell r="GT86">
            <v>18.399999999999999</v>
          </cell>
          <cell r="GU86">
            <v>648</v>
          </cell>
          <cell r="GV86">
            <v>125</v>
          </cell>
          <cell r="GW86">
            <v>19.290123456790123</v>
          </cell>
          <cell r="GX86">
            <v>152</v>
          </cell>
          <cell r="GY86">
            <v>91</v>
          </cell>
          <cell r="GZ86">
            <v>59.9</v>
          </cell>
          <cell r="HA86">
            <v>1096</v>
          </cell>
          <cell r="HB86">
            <v>388</v>
          </cell>
          <cell r="HC86">
            <v>35.4</v>
          </cell>
          <cell r="HD86">
            <v>111</v>
          </cell>
          <cell r="HE86">
            <v>56</v>
          </cell>
          <cell r="HF86">
            <v>50.5</v>
          </cell>
          <cell r="HG86">
            <v>590</v>
          </cell>
          <cell r="HH86">
            <v>166</v>
          </cell>
          <cell r="HI86">
            <v>28.1</v>
          </cell>
          <cell r="HJ86">
            <v>647</v>
          </cell>
          <cell r="HK86">
            <v>128</v>
          </cell>
          <cell r="HL86">
            <v>19.783616692426584</v>
          </cell>
          <cell r="HM86">
            <v>150</v>
          </cell>
          <cell r="HN86">
            <v>91</v>
          </cell>
          <cell r="HO86">
            <v>60.7</v>
          </cell>
          <cell r="HP86">
            <v>1098</v>
          </cell>
          <cell r="HQ86">
            <v>401</v>
          </cell>
          <cell r="HR86">
            <v>36.5</v>
          </cell>
          <cell r="HS86">
            <v>114</v>
          </cell>
          <cell r="HT86">
            <v>57</v>
          </cell>
          <cell r="HU86">
            <v>50</v>
          </cell>
          <cell r="HV86">
            <v>590</v>
          </cell>
          <cell r="HW86">
            <v>181</v>
          </cell>
          <cell r="HX86">
            <v>30.7</v>
          </cell>
          <cell r="HY86">
            <v>645</v>
          </cell>
          <cell r="HZ86">
            <v>129</v>
          </cell>
          <cell r="IA86">
            <v>20</v>
          </cell>
          <cell r="IB86">
            <v>150</v>
          </cell>
          <cell r="IC86">
            <v>92</v>
          </cell>
          <cell r="ID86">
            <v>61.3</v>
          </cell>
          <cell r="IE86">
            <v>1228</v>
          </cell>
          <cell r="IF86">
            <v>422</v>
          </cell>
          <cell r="IG86">
            <v>34.4</v>
          </cell>
          <cell r="IH86">
            <v>117</v>
          </cell>
          <cell r="II86">
            <v>59</v>
          </cell>
          <cell r="IJ86">
            <v>50.4</v>
          </cell>
          <cell r="IK86">
            <v>592</v>
          </cell>
          <cell r="IL86">
            <v>188</v>
          </cell>
          <cell r="IM86">
            <v>31.8</v>
          </cell>
          <cell r="IN86">
            <v>643</v>
          </cell>
          <cell r="IO86">
            <v>133</v>
          </cell>
          <cell r="IP86">
            <v>20.684292379471227</v>
          </cell>
          <cell r="IQ86">
            <v>152</v>
          </cell>
          <cell r="IR86">
            <v>87</v>
          </cell>
          <cell r="IS86">
            <v>57.2</v>
          </cell>
          <cell r="IT86">
            <v>1097</v>
          </cell>
          <cell r="IU86">
            <v>306</v>
          </cell>
          <cell r="IV86">
            <v>27.9</v>
          </cell>
          <cell r="IW86">
            <v>107</v>
          </cell>
          <cell r="IX86">
            <v>39</v>
          </cell>
          <cell r="IY86">
            <v>36.4</v>
          </cell>
          <cell r="IZ86">
            <v>590</v>
          </cell>
          <cell r="JA86">
            <v>73</v>
          </cell>
          <cell r="JB86">
            <v>12.4</v>
          </cell>
          <cell r="JC86">
            <v>651</v>
          </cell>
          <cell r="JD86">
            <v>88</v>
          </cell>
          <cell r="JE86">
            <v>13.517665130568357</v>
          </cell>
        </row>
        <row r="87">
          <cell r="B87" t="str">
            <v>B86062</v>
          </cell>
          <cell r="C87" t="str">
            <v>The Medical Centre</v>
          </cell>
          <cell r="D87" t="str">
            <v>York Road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1781</v>
          </cell>
          <cell r="R87">
            <v>132</v>
          </cell>
          <cell r="S87">
            <v>7.4</v>
          </cell>
          <cell r="T87">
            <v>2245</v>
          </cell>
          <cell r="U87">
            <v>9</v>
          </cell>
          <cell r="V87">
            <v>0.4</v>
          </cell>
          <cell r="W87">
            <v>46</v>
          </cell>
          <cell r="X87">
            <v>0</v>
          </cell>
          <cell r="Y87">
            <v>0</v>
          </cell>
          <cell r="Z87">
            <v>878</v>
          </cell>
          <cell r="AA87">
            <v>0</v>
          </cell>
          <cell r="AB87">
            <v>0</v>
          </cell>
          <cell r="AC87">
            <v>1777</v>
          </cell>
          <cell r="AD87">
            <v>212</v>
          </cell>
          <cell r="AE87">
            <v>11.9</v>
          </cell>
          <cell r="AF87">
            <v>2246</v>
          </cell>
          <cell r="AG87">
            <v>16</v>
          </cell>
          <cell r="AH87">
            <v>0.7</v>
          </cell>
          <cell r="AI87">
            <v>44</v>
          </cell>
          <cell r="AJ87">
            <v>0</v>
          </cell>
          <cell r="AK87">
            <v>0</v>
          </cell>
          <cell r="AL87">
            <v>878</v>
          </cell>
          <cell r="AM87">
            <v>0</v>
          </cell>
          <cell r="AN87">
            <v>0</v>
          </cell>
          <cell r="AO87">
            <v>1776</v>
          </cell>
          <cell r="AP87">
            <v>434</v>
          </cell>
          <cell r="AQ87">
            <v>24.4</v>
          </cell>
          <cell r="AR87">
            <v>2242</v>
          </cell>
          <cell r="AS87">
            <v>51</v>
          </cell>
          <cell r="AT87">
            <v>2.2999999999999998</v>
          </cell>
          <cell r="AU87">
            <v>47</v>
          </cell>
          <cell r="AV87">
            <v>0</v>
          </cell>
          <cell r="AW87">
            <v>0</v>
          </cell>
          <cell r="AX87">
            <v>878</v>
          </cell>
          <cell r="AY87">
            <v>0</v>
          </cell>
          <cell r="AZ87">
            <v>0</v>
          </cell>
          <cell r="BA87">
            <v>1774</v>
          </cell>
          <cell r="BB87">
            <v>656</v>
          </cell>
          <cell r="BC87">
            <v>37</v>
          </cell>
          <cell r="BD87">
            <v>2246</v>
          </cell>
          <cell r="BE87">
            <v>150</v>
          </cell>
          <cell r="BF87">
            <v>6.7</v>
          </cell>
          <cell r="BG87">
            <v>48</v>
          </cell>
          <cell r="BH87">
            <v>2</v>
          </cell>
          <cell r="BI87">
            <v>4.2</v>
          </cell>
          <cell r="BJ87">
            <v>878</v>
          </cell>
          <cell r="BK87">
            <v>2</v>
          </cell>
          <cell r="BL87">
            <v>0.2</v>
          </cell>
          <cell r="BM87">
            <v>1772</v>
          </cell>
          <cell r="BN87">
            <v>872</v>
          </cell>
          <cell r="BO87">
            <v>49.2</v>
          </cell>
          <cell r="BP87">
            <v>2248</v>
          </cell>
          <cell r="BQ87">
            <v>251</v>
          </cell>
          <cell r="BR87">
            <v>11.2</v>
          </cell>
          <cell r="BS87">
            <v>49</v>
          </cell>
          <cell r="BT87">
            <v>8</v>
          </cell>
          <cell r="BU87">
            <v>16.3</v>
          </cell>
          <cell r="BV87">
            <v>879</v>
          </cell>
          <cell r="BW87">
            <v>7</v>
          </cell>
          <cell r="BX87">
            <v>0.8</v>
          </cell>
          <cell r="BY87">
            <v>1770</v>
          </cell>
          <cell r="BZ87">
            <v>940</v>
          </cell>
          <cell r="CA87">
            <v>53.1</v>
          </cell>
          <cell r="CB87">
            <v>1582</v>
          </cell>
          <cell r="CC87">
            <v>330</v>
          </cell>
          <cell r="CD87">
            <v>20.9</v>
          </cell>
          <cell r="CE87">
            <v>51</v>
          </cell>
          <cell r="CF87">
            <v>10</v>
          </cell>
          <cell r="CG87">
            <v>19.600000000000001</v>
          </cell>
          <cell r="CH87">
            <v>879</v>
          </cell>
          <cell r="CI87">
            <v>17</v>
          </cell>
          <cell r="CJ87">
            <v>1.9</v>
          </cell>
          <cell r="CK87">
            <v>1770</v>
          </cell>
          <cell r="CL87">
            <v>1030</v>
          </cell>
          <cell r="CM87">
            <v>58.2</v>
          </cell>
          <cell r="CN87">
            <v>1510</v>
          </cell>
          <cell r="CO87">
            <v>378</v>
          </cell>
          <cell r="CP87">
            <v>25</v>
          </cell>
          <cell r="CQ87">
            <v>52</v>
          </cell>
          <cell r="CR87">
            <v>10</v>
          </cell>
          <cell r="CS87">
            <v>19.2</v>
          </cell>
          <cell r="CT87">
            <v>879</v>
          </cell>
          <cell r="CU87">
            <v>33</v>
          </cell>
          <cell r="CV87">
            <v>3.8</v>
          </cell>
          <cell r="CW87">
            <v>1766</v>
          </cell>
          <cell r="CX87">
            <v>1119</v>
          </cell>
          <cell r="CY87">
            <v>63.4</v>
          </cell>
          <cell r="CZ87">
            <v>1359</v>
          </cell>
          <cell r="DA87">
            <v>412</v>
          </cell>
          <cell r="DB87">
            <v>30.3</v>
          </cell>
          <cell r="DC87">
            <v>53</v>
          </cell>
          <cell r="DD87">
            <v>12</v>
          </cell>
          <cell r="DE87">
            <v>22.6</v>
          </cell>
          <cell r="DF87">
            <v>879</v>
          </cell>
          <cell r="DG87">
            <v>49</v>
          </cell>
          <cell r="DH87">
            <v>5.6</v>
          </cell>
          <cell r="DI87">
            <v>1764</v>
          </cell>
          <cell r="DJ87">
            <v>1186</v>
          </cell>
          <cell r="DK87">
            <v>67.2</v>
          </cell>
          <cell r="DL87">
            <v>1357</v>
          </cell>
          <cell r="DM87">
            <v>449</v>
          </cell>
          <cell r="DN87">
            <v>33.1</v>
          </cell>
          <cell r="DO87">
            <v>51</v>
          </cell>
          <cell r="DP87">
            <v>15</v>
          </cell>
          <cell r="DQ87">
            <v>29.4</v>
          </cell>
          <cell r="DR87">
            <v>877</v>
          </cell>
          <cell r="DS87">
            <v>60</v>
          </cell>
          <cell r="DT87">
            <v>6.8</v>
          </cell>
          <cell r="DU87">
            <v>1763</v>
          </cell>
          <cell r="DV87">
            <v>1231</v>
          </cell>
          <cell r="DW87">
            <v>69.8</v>
          </cell>
          <cell r="DX87">
            <v>1361</v>
          </cell>
          <cell r="DY87">
            <v>484</v>
          </cell>
          <cell r="DZ87">
            <v>35.6</v>
          </cell>
          <cell r="EA87">
            <v>51</v>
          </cell>
          <cell r="EB87">
            <v>16</v>
          </cell>
          <cell r="EC87">
            <v>31.4</v>
          </cell>
          <cell r="ED87">
            <v>875</v>
          </cell>
          <cell r="EE87">
            <v>74</v>
          </cell>
          <cell r="EF87">
            <v>8.5</v>
          </cell>
          <cell r="EG87">
            <v>1770</v>
          </cell>
          <cell r="EH87">
            <v>1030</v>
          </cell>
          <cell r="EI87">
            <v>58.2</v>
          </cell>
          <cell r="EJ87">
            <v>1510</v>
          </cell>
          <cell r="EK87">
            <v>378</v>
          </cell>
          <cell r="EL87">
            <v>25</v>
          </cell>
          <cell r="EM87">
            <v>52</v>
          </cell>
          <cell r="EN87">
            <v>10</v>
          </cell>
          <cell r="EO87">
            <v>19.2</v>
          </cell>
          <cell r="EP87">
            <v>879</v>
          </cell>
          <cell r="EQ87">
            <v>33</v>
          </cell>
          <cell r="ER87">
            <v>3.8</v>
          </cell>
          <cell r="ES87">
            <v>1761</v>
          </cell>
          <cell r="ET87">
            <v>1289</v>
          </cell>
          <cell r="EU87">
            <v>73.2</v>
          </cell>
          <cell r="EV87">
            <v>1361</v>
          </cell>
          <cell r="EW87">
            <v>511</v>
          </cell>
          <cell r="EX87">
            <v>37.5</v>
          </cell>
          <cell r="EY87">
            <v>52</v>
          </cell>
          <cell r="EZ87">
            <v>19</v>
          </cell>
          <cell r="FA87">
            <v>36.5</v>
          </cell>
          <cell r="FB87">
            <v>874</v>
          </cell>
          <cell r="FC87">
            <v>84</v>
          </cell>
          <cell r="FD87">
            <v>9.6</v>
          </cell>
          <cell r="FE87">
            <v>1758</v>
          </cell>
          <cell r="FF87">
            <v>1321</v>
          </cell>
          <cell r="FG87">
            <v>75.099999999999994</v>
          </cell>
          <cell r="FH87">
            <v>1223</v>
          </cell>
          <cell r="FI87">
            <v>540</v>
          </cell>
          <cell r="FJ87">
            <v>44.2</v>
          </cell>
          <cell r="FK87">
            <v>55</v>
          </cell>
          <cell r="FL87">
            <v>20</v>
          </cell>
          <cell r="FM87">
            <v>36.4</v>
          </cell>
          <cell r="FN87">
            <v>874</v>
          </cell>
          <cell r="FO87">
            <v>143</v>
          </cell>
          <cell r="FP87">
            <v>16.399999999999999</v>
          </cell>
          <cell r="FQ87">
            <v>1915</v>
          </cell>
          <cell r="FR87">
            <v>527</v>
          </cell>
          <cell r="FS87">
            <v>27.519582245430808</v>
          </cell>
          <cell r="FT87">
            <v>1758</v>
          </cell>
          <cell r="FU87">
            <v>1332</v>
          </cell>
          <cell r="FV87">
            <v>75.8</v>
          </cell>
          <cell r="FW87">
            <v>1222</v>
          </cell>
          <cell r="FX87">
            <v>580</v>
          </cell>
          <cell r="FY87">
            <v>47.5</v>
          </cell>
          <cell r="FZ87">
            <v>56</v>
          </cell>
          <cell r="GA87">
            <v>22</v>
          </cell>
          <cell r="GB87">
            <v>39.299999999999997</v>
          </cell>
          <cell r="GC87">
            <v>874</v>
          </cell>
          <cell r="GD87">
            <v>220</v>
          </cell>
          <cell r="GE87">
            <v>25.2</v>
          </cell>
          <cell r="GF87">
            <v>1914</v>
          </cell>
          <cell r="GG87">
            <v>599</v>
          </cell>
          <cell r="GH87">
            <v>31.295715778474399</v>
          </cell>
          <cell r="GI87">
            <v>1755</v>
          </cell>
          <cell r="GJ87">
            <v>1345</v>
          </cell>
          <cell r="GK87">
            <v>76.599999999999994</v>
          </cell>
          <cell r="GL87">
            <v>1353</v>
          </cell>
          <cell r="GM87">
            <v>632</v>
          </cell>
          <cell r="GN87">
            <v>46.7</v>
          </cell>
          <cell r="GO87">
            <v>54</v>
          </cell>
          <cell r="GP87">
            <v>22</v>
          </cell>
          <cell r="GQ87">
            <v>40.700000000000003</v>
          </cell>
          <cell r="GR87">
            <v>873</v>
          </cell>
          <cell r="GS87">
            <v>274</v>
          </cell>
          <cell r="GT87">
            <v>31.4</v>
          </cell>
          <cell r="GU87">
            <v>1915</v>
          </cell>
          <cell r="GV87">
            <v>623</v>
          </cell>
          <cell r="GW87">
            <v>32.532637075718021</v>
          </cell>
          <cell r="GX87">
            <v>1755</v>
          </cell>
          <cell r="GY87">
            <v>1347</v>
          </cell>
          <cell r="GZ87">
            <v>76.8</v>
          </cell>
          <cell r="HA87">
            <v>1356</v>
          </cell>
          <cell r="HB87">
            <v>633</v>
          </cell>
          <cell r="HC87">
            <v>46.7</v>
          </cell>
          <cell r="HD87">
            <v>53</v>
          </cell>
          <cell r="HE87">
            <v>21</v>
          </cell>
          <cell r="HF87">
            <v>39.6</v>
          </cell>
          <cell r="HG87">
            <v>873</v>
          </cell>
          <cell r="HH87">
            <v>350</v>
          </cell>
          <cell r="HI87">
            <v>40.1</v>
          </cell>
          <cell r="HJ87">
            <v>1916</v>
          </cell>
          <cell r="HK87">
            <v>624</v>
          </cell>
          <cell r="HL87">
            <v>32.567849686847602</v>
          </cell>
          <cell r="HM87">
            <v>1755</v>
          </cell>
          <cell r="HN87">
            <v>1347</v>
          </cell>
          <cell r="HO87">
            <v>76.8</v>
          </cell>
          <cell r="HP87">
            <v>1357</v>
          </cell>
          <cell r="HQ87">
            <v>636</v>
          </cell>
          <cell r="HR87">
            <v>46.9</v>
          </cell>
          <cell r="HS87">
            <v>54</v>
          </cell>
          <cell r="HT87">
            <v>21</v>
          </cell>
          <cell r="HU87">
            <v>38.9</v>
          </cell>
          <cell r="HV87">
            <v>873</v>
          </cell>
          <cell r="HW87">
            <v>354</v>
          </cell>
          <cell r="HX87">
            <v>40.5</v>
          </cell>
          <cell r="HY87">
            <v>1916</v>
          </cell>
          <cell r="HZ87">
            <v>628</v>
          </cell>
          <cell r="IA87">
            <v>32.776617954070979</v>
          </cell>
          <cell r="IB87">
            <v>1750</v>
          </cell>
          <cell r="IC87">
            <v>1347</v>
          </cell>
          <cell r="ID87">
            <v>77</v>
          </cell>
          <cell r="IE87">
            <v>1522</v>
          </cell>
          <cell r="IF87">
            <v>681</v>
          </cell>
          <cell r="IG87">
            <v>44.7</v>
          </cell>
          <cell r="IH87">
            <v>57</v>
          </cell>
          <cell r="II87">
            <v>22</v>
          </cell>
          <cell r="IJ87">
            <v>38.6</v>
          </cell>
          <cell r="IK87">
            <v>873</v>
          </cell>
          <cell r="IL87">
            <v>383</v>
          </cell>
          <cell r="IM87">
            <v>43.9</v>
          </cell>
          <cell r="IN87">
            <v>1914</v>
          </cell>
          <cell r="IO87">
            <v>655</v>
          </cell>
          <cell r="IP87">
            <v>34.221525600835946</v>
          </cell>
          <cell r="IQ87">
            <v>1761</v>
          </cell>
          <cell r="IR87">
            <v>1295</v>
          </cell>
          <cell r="IS87">
            <v>73.5</v>
          </cell>
          <cell r="IT87">
            <v>1361</v>
          </cell>
          <cell r="IU87">
            <v>519</v>
          </cell>
          <cell r="IV87">
            <v>38.1</v>
          </cell>
          <cell r="IW87">
            <v>52</v>
          </cell>
          <cell r="IX87">
            <v>19</v>
          </cell>
          <cell r="IY87">
            <v>36.5</v>
          </cell>
          <cell r="IZ87">
            <v>874</v>
          </cell>
          <cell r="JA87">
            <v>106</v>
          </cell>
          <cell r="JB87">
            <v>12.1</v>
          </cell>
          <cell r="JC87">
            <v>1913</v>
          </cell>
          <cell r="JD87">
            <v>476</v>
          </cell>
          <cell r="JE87">
            <v>24.882383690538422</v>
          </cell>
        </row>
        <row r="88">
          <cell r="B88" t="str">
            <v>B86052</v>
          </cell>
          <cell r="C88" t="str">
            <v>The Menston and Guiseley Practice</v>
          </cell>
          <cell r="D88" t="str">
            <v>Yeadon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2634</v>
          </cell>
          <cell r="R88">
            <v>455</v>
          </cell>
          <cell r="S88">
            <v>17.3</v>
          </cell>
          <cell r="T88">
            <v>2629</v>
          </cell>
          <cell r="U88">
            <v>81</v>
          </cell>
          <cell r="V88">
            <v>3.1</v>
          </cell>
          <cell r="W88">
            <v>62</v>
          </cell>
          <cell r="X88">
            <v>5</v>
          </cell>
          <cell r="Y88">
            <v>8.1</v>
          </cell>
          <cell r="Z88">
            <v>1157</v>
          </cell>
          <cell r="AA88">
            <v>30</v>
          </cell>
          <cell r="AB88">
            <v>2.6</v>
          </cell>
          <cell r="AC88">
            <v>2632</v>
          </cell>
          <cell r="AD88">
            <v>1121</v>
          </cell>
          <cell r="AE88">
            <v>42.6</v>
          </cell>
          <cell r="AF88">
            <v>2633</v>
          </cell>
          <cell r="AG88">
            <v>164</v>
          </cell>
          <cell r="AH88">
            <v>6.2</v>
          </cell>
          <cell r="AI88">
            <v>59</v>
          </cell>
          <cell r="AJ88">
            <v>7</v>
          </cell>
          <cell r="AK88">
            <v>11.9</v>
          </cell>
          <cell r="AL88">
            <v>1159</v>
          </cell>
          <cell r="AM88">
            <v>39</v>
          </cell>
          <cell r="AN88">
            <v>3.4</v>
          </cell>
          <cell r="AO88">
            <v>2629</v>
          </cell>
          <cell r="AP88">
            <v>1137</v>
          </cell>
          <cell r="AQ88">
            <v>43.2</v>
          </cell>
          <cell r="AR88">
            <v>2633</v>
          </cell>
          <cell r="AS88">
            <v>185</v>
          </cell>
          <cell r="AT88">
            <v>7</v>
          </cell>
          <cell r="AU88">
            <v>62</v>
          </cell>
          <cell r="AV88">
            <v>11</v>
          </cell>
          <cell r="AW88">
            <v>17.7</v>
          </cell>
          <cell r="AX88">
            <v>1158</v>
          </cell>
          <cell r="AY88">
            <v>75</v>
          </cell>
          <cell r="AZ88">
            <v>6.5</v>
          </cell>
          <cell r="BA88">
            <v>2632</v>
          </cell>
          <cell r="BB88">
            <v>1178</v>
          </cell>
          <cell r="BC88">
            <v>44.8</v>
          </cell>
          <cell r="BD88">
            <v>2636</v>
          </cell>
          <cell r="BE88">
            <v>229</v>
          </cell>
          <cell r="BF88">
            <v>8.6999999999999993</v>
          </cell>
          <cell r="BG88">
            <v>64</v>
          </cell>
          <cell r="BH88">
            <v>14</v>
          </cell>
          <cell r="BI88">
            <v>21.9</v>
          </cell>
          <cell r="BJ88">
            <v>1157</v>
          </cell>
          <cell r="BK88">
            <v>113</v>
          </cell>
          <cell r="BL88">
            <v>9.8000000000000007</v>
          </cell>
          <cell r="BM88">
            <v>2633</v>
          </cell>
          <cell r="BN88">
            <v>1386</v>
          </cell>
          <cell r="BO88">
            <v>52.6</v>
          </cell>
          <cell r="BP88">
            <v>2633</v>
          </cell>
          <cell r="BQ88">
            <v>323</v>
          </cell>
          <cell r="BR88">
            <v>12.3</v>
          </cell>
          <cell r="BS88">
            <v>64</v>
          </cell>
          <cell r="BT88">
            <v>21</v>
          </cell>
          <cell r="BU88">
            <v>32.799999999999997</v>
          </cell>
          <cell r="BV88">
            <v>1159</v>
          </cell>
          <cell r="BW88">
            <v>455</v>
          </cell>
          <cell r="BX88">
            <v>39.299999999999997</v>
          </cell>
          <cell r="BY88">
            <v>2635</v>
          </cell>
          <cell r="BZ88">
            <v>1890</v>
          </cell>
          <cell r="CA88">
            <v>71.7</v>
          </cell>
          <cell r="CB88">
            <v>1541</v>
          </cell>
          <cell r="CC88">
            <v>495</v>
          </cell>
          <cell r="CD88">
            <v>32.1</v>
          </cell>
          <cell r="CE88">
            <v>68</v>
          </cell>
          <cell r="CF88">
            <v>26</v>
          </cell>
          <cell r="CG88">
            <v>38.200000000000003</v>
          </cell>
          <cell r="CH88">
            <v>1158</v>
          </cell>
          <cell r="CI88">
            <v>467</v>
          </cell>
          <cell r="CJ88">
            <v>40.299999999999997</v>
          </cell>
          <cell r="CK88">
            <v>2634</v>
          </cell>
          <cell r="CL88">
            <v>1903</v>
          </cell>
          <cell r="CM88">
            <v>72.2</v>
          </cell>
          <cell r="CN88">
            <v>1234</v>
          </cell>
          <cell r="CO88">
            <v>501</v>
          </cell>
          <cell r="CP88">
            <v>40.6</v>
          </cell>
          <cell r="CQ88">
            <v>69</v>
          </cell>
          <cell r="CR88">
            <v>26</v>
          </cell>
          <cell r="CS88">
            <v>37.700000000000003</v>
          </cell>
          <cell r="CT88">
            <v>1156</v>
          </cell>
          <cell r="CU88">
            <v>511</v>
          </cell>
          <cell r="CV88">
            <v>44.2</v>
          </cell>
          <cell r="CW88">
            <v>2632</v>
          </cell>
          <cell r="CX88">
            <v>1915</v>
          </cell>
          <cell r="CY88">
            <v>72.8</v>
          </cell>
          <cell r="CZ88">
            <v>1169</v>
          </cell>
          <cell r="DA88">
            <v>495</v>
          </cell>
          <cell r="DB88">
            <v>42.3</v>
          </cell>
          <cell r="DC88">
            <v>70</v>
          </cell>
          <cell r="DD88">
            <v>30</v>
          </cell>
          <cell r="DE88">
            <v>42.9</v>
          </cell>
          <cell r="DF88">
            <v>1157</v>
          </cell>
          <cell r="DG88">
            <v>525</v>
          </cell>
          <cell r="DH88">
            <v>45.4</v>
          </cell>
          <cell r="DI88">
            <v>2631</v>
          </cell>
          <cell r="DJ88">
            <v>1971</v>
          </cell>
          <cell r="DK88">
            <v>74.900000000000006</v>
          </cell>
          <cell r="DL88">
            <v>1167</v>
          </cell>
          <cell r="DM88">
            <v>519</v>
          </cell>
          <cell r="DN88">
            <v>44.5</v>
          </cell>
          <cell r="DO88">
            <v>72</v>
          </cell>
          <cell r="DP88">
            <v>32</v>
          </cell>
          <cell r="DQ88">
            <v>44.4</v>
          </cell>
          <cell r="DR88">
            <v>1161</v>
          </cell>
          <cell r="DS88">
            <v>693</v>
          </cell>
          <cell r="DT88">
            <v>59.7</v>
          </cell>
          <cell r="DU88">
            <v>2630</v>
          </cell>
          <cell r="DV88">
            <v>2019</v>
          </cell>
          <cell r="DW88">
            <v>76.8</v>
          </cell>
          <cell r="DX88">
            <v>1173</v>
          </cell>
          <cell r="DY88">
            <v>550</v>
          </cell>
          <cell r="DZ88">
            <v>46.9</v>
          </cell>
          <cell r="EA88">
            <v>74</v>
          </cell>
          <cell r="EB88">
            <v>33</v>
          </cell>
          <cell r="EC88">
            <v>44.6</v>
          </cell>
          <cell r="ED88">
            <v>1159</v>
          </cell>
          <cell r="EE88">
            <v>886</v>
          </cell>
          <cell r="EF88">
            <v>76.400000000000006</v>
          </cell>
          <cell r="EG88">
            <v>2634</v>
          </cell>
          <cell r="EH88">
            <v>1903</v>
          </cell>
          <cell r="EI88">
            <v>72.2</v>
          </cell>
          <cell r="EJ88">
            <v>1234</v>
          </cell>
          <cell r="EK88">
            <v>501</v>
          </cell>
          <cell r="EL88">
            <v>40.6</v>
          </cell>
          <cell r="EM88">
            <v>69</v>
          </cell>
          <cell r="EN88">
            <v>26</v>
          </cell>
          <cell r="EO88">
            <v>37.700000000000003</v>
          </cell>
          <cell r="EP88">
            <v>1156</v>
          </cell>
          <cell r="EQ88">
            <v>511</v>
          </cell>
          <cell r="ER88">
            <v>44.2</v>
          </cell>
          <cell r="ES88">
            <v>2624</v>
          </cell>
          <cell r="ET88">
            <v>2280</v>
          </cell>
          <cell r="EU88">
            <v>86.9</v>
          </cell>
          <cell r="EV88">
            <v>1172</v>
          </cell>
          <cell r="EW88">
            <v>687</v>
          </cell>
          <cell r="EX88">
            <v>58.6</v>
          </cell>
          <cell r="EY88">
            <v>75</v>
          </cell>
          <cell r="EZ88">
            <v>41</v>
          </cell>
          <cell r="FA88">
            <v>54.7</v>
          </cell>
          <cell r="FB88">
            <v>1158</v>
          </cell>
          <cell r="FC88">
            <v>888</v>
          </cell>
          <cell r="FD88">
            <v>76.7</v>
          </cell>
          <cell r="FE88">
            <v>2622</v>
          </cell>
          <cell r="FF88">
            <v>2291</v>
          </cell>
          <cell r="FG88">
            <v>87.4</v>
          </cell>
          <cell r="FH88">
            <v>1145</v>
          </cell>
          <cell r="FI88">
            <v>690</v>
          </cell>
          <cell r="FJ88">
            <v>60.3</v>
          </cell>
          <cell r="FK88">
            <v>77</v>
          </cell>
          <cell r="FL88">
            <v>42</v>
          </cell>
          <cell r="FM88">
            <v>54.5</v>
          </cell>
          <cell r="FN88">
            <v>1158</v>
          </cell>
          <cell r="FO88">
            <v>896</v>
          </cell>
          <cell r="FP88">
            <v>77.400000000000006</v>
          </cell>
          <cell r="FQ88">
            <v>2226</v>
          </cell>
          <cell r="FR88">
            <v>546</v>
          </cell>
          <cell r="FS88">
            <v>24.528301886792452</v>
          </cell>
          <cell r="FT88">
            <v>2619</v>
          </cell>
          <cell r="FU88">
            <v>2333</v>
          </cell>
          <cell r="FV88">
            <v>89.1</v>
          </cell>
          <cell r="FW88">
            <v>1149</v>
          </cell>
          <cell r="FX88">
            <v>745</v>
          </cell>
          <cell r="FY88">
            <v>64.8</v>
          </cell>
          <cell r="FZ88">
            <v>78</v>
          </cell>
          <cell r="GA88">
            <v>49</v>
          </cell>
          <cell r="GB88">
            <v>62.8</v>
          </cell>
          <cell r="GC88">
            <v>1153</v>
          </cell>
          <cell r="GD88">
            <v>941</v>
          </cell>
          <cell r="GE88">
            <v>81.599999999999994</v>
          </cell>
          <cell r="GF88">
            <v>2228</v>
          </cell>
          <cell r="GG88">
            <v>1031</v>
          </cell>
          <cell r="GH88">
            <v>46.274685816876122</v>
          </cell>
          <cell r="GI88">
            <v>2624</v>
          </cell>
          <cell r="GJ88">
            <v>2344</v>
          </cell>
          <cell r="GK88">
            <v>89.3</v>
          </cell>
          <cell r="GL88">
            <v>1174</v>
          </cell>
          <cell r="GM88">
            <v>766</v>
          </cell>
          <cell r="GN88">
            <v>65.2</v>
          </cell>
          <cell r="GO88">
            <v>80</v>
          </cell>
          <cell r="GP88">
            <v>50</v>
          </cell>
          <cell r="GQ88">
            <v>62.5</v>
          </cell>
          <cell r="GR88">
            <v>1153</v>
          </cell>
          <cell r="GS88">
            <v>965</v>
          </cell>
          <cell r="GT88">
            <v>83.7</v>
          </cell>
          <cell r="GU88">
            <v>2225</v>
          </cell>
          <cell r="GV88">
            <v>1059</v>
          </cell>
          <cell r="GW88">
            <v>47.59550561797753</v>
          </cell>
          <cell r="GX88">
            <v>2622</v>
          </cell>
          <cell r="GY88">
            <v>2344</v>
          </cell>
          <cell r="GZ88">
            <v>89.4</v>
          </cell>
          <cell r="HA88">
            <v>1174</v>
          </cell>
          <cell r="HB88">
            <v>771</v>
          </cell>
          <cell r="HC88">
            <v>65.7</v>
          </cell>
          <cell r="HD88">
            <v>84</v>
          </cell>
          <cell r="HE88">
            <v>52</v>
          </cell>
          <cell r="HF88">
            <v>61.9</v>
          </cell>
          <cell r="HG88">
            <v>1154</v>
          </cell>
          <cell r="HH88">
            <v>968</v>
          </cell>
          <cell r="HI88">
            <v>83.9</v>
          </cell>
          <cell r="HJ88">
            <v>2224</v>
          </cell>
          <cell r="HK88">
            <v>1063</v>
          </cell>
          <cell r="HL88">
            <v>47.796762589928058</v>
          </cell>
          <cell r="HM88">
            <v>2621</v>
          </cell>
          <cell r="HN88">
            <v>2344</v>
          </cell>
          <cell r="HO88">
            <v>89.4</v>
          </cell>
          <cell r="HP88">
            <v>1176</v>
          </cell>
          <cell r="HQ88">
            <v>786</v>
          </cell>
          <cell r="HR88">
            <v>66.8</v>
          </cell>
          <cell r="HS88">
            <v>87</v>
          </cell>
          <cell r="HT88">
            <v>54</v>
          </cell>
          <cell r="HU88">
            <v>62.1</v>
          </cell>
          <cell r="HV88">
            <v>1156</v>
          </cell>
          <cell r="HW88">
            <v>970</v>
          </cell>
          <cell r="HX88">
            <v>83.9</v>
          </cell>
          <cell r="HY88">
            <v>2225</v>
          </cell>
          <cell r="HZ88">
            <v>1071</v>
          </cell>
          <cell r="IA88">
            <v>48.134831460674157</v>
          </cell>
          <cell r="IB88">
            <v>2615</v>
          </cell>
          <cell r="IC88">
            <v>2353</v>
          </cell>
          <cell r="ID88">
            <v>90</v>
          </cell>
          <cell r="IE88">
            <v>1252</v>
          </cell>
          <cell r="IF88">
            <v>819</v>
          </cell>
          <cell r="IG88">
            <v>65.400000000000006</v>
          </cell>
          <cell r="IH88">
            <v>88</v>
          </cell>
          <cell r="II88">
            <v>55</v>
          </cell>
          <cell r="IJ88">
            <v>62.5</v>
          </cell>
          <cell r="IK88">
            <v>1155</v>
          </cell>
          <cell r="IL88">
            <v>969</v>
          </cell>
          <cell r="IM88">
            <v>83.9</v>
          </cell>
          <cell r="IN88">
            <v>2226</v>
          </cell>
          <cell r="IO88">
            <v>1100</v>
          </cell>
          <cell r="IP88">
            <v>49.41599281221923</v>
          </cell>
          <cell r="IQ88">
            <v>2624</v>
          </cell>
          <cell r="IR88">
            <v>2284</v>
          </cell>
          <cell r="IS88">
            <v>87</v>
          </cell>
          <cell r="IT88">
            <v>1172</v>
          </cell>
          <cell r="IU88">
            <v>689</v>
          </cell>
          <cell r="IV88">
            <v>58.8</v>
          </cell>
          <cell r="IW88">
            <v>75</v>
          </cell>
          <cell r="IX88">
            <v>41</v>
          </cell>
          <cell r="IY88">
            <v>54.7</v>
          </cell>
          <cell r="IZ88">
            <v>1158</v>
          </cell>
          <cell r="JA88">
            <v>895</v>
          </cell>
          <cell r="JB88">
            <v>77.3</v>
          </cell>
          <cell r="JC88">
            <v>2226</v>
          </cell>
          <cell r="JD88">
            <v>508</v>
          </cell>
          <cell r="JE88">
            <v>22.821203953279426</v>
          </cell>
        </row>
        <row r="89">
          <cell r="B89" t="str">
            <v>B86061</v>
          </cell>
          <cell r="C89" t="str">
            <v>The Practice Harehills Corner</v>
          </cell>
          <cell r="D89" t="str">
            <v>Burmantofts, Harehills and Richmond Hill</v>
          </cell>
          <cell r="E89">
            <v>304</v>
          </cell>
          <cell r="F89">
            <v>1</v>
          </cell>
          <cell r="G89">
            <v>0.3</v>
          </cell>
          <cell r="H89">
            <v>1098</v>
          </cell>
          <cell r="I89">
            <v>1</v>
          </cell>
          <cell r="J89">
            <v>0.1</v>
          </cell>
          <cell r="K89">
            <v>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304</v>
          </cell>
          <cell r="R89">
            <v>9</v>
          </cell>
          <cell r="S89">
            <v>3</v>
          </cell>
          <cell r="T89">
            <v>1149</v>
          </cell>
          <cell r="U89">
            <v>3</v>
          </cell>
          <cell r="V89">
            <v>0.3</v>
          </cell>
          <cell r="W89">
            <v>45</v>
          </cell>
          <cell r="X89">
            <v>1</v>
          </cell>
          <cell r="Y89">
            <v>2.2000000000000002</v>
          </cell>
          <cell r="Z89">
            <v>589</v>
          </cell>
          <cell r="AA89">
            <v>13</v>
          </cell>
          <cell r="AB89">
            <v>2.2000000000000002</v>
          </cell>
          <cell r="AC89">
            <v>305</v>
          </cell>
          <cell r="AD89">
            <v>22</v>
          </cell>
          <cell r="AE89">
            <v>7.2</v>
          </cell>
          <cell r="AF89">
            <v>1149</v>
          </cell>
          <cell r="AG89">
            <v>3</v>
          </cell>
          <cell r="AH89">
            <v>0.3</v>
          </cell>
          <cell r="AI89">
            <v>44</v>
          </cell>
          <cell r="AJ89">
            <v>1</v>
          </cell>
          <cell r="AK89">
            <v>2.2999999999999998</v>
          </cell>
          <cell r="AL89">
            <v>588</v>
          </cell>
          <cell r="AM89">
            <v>23</v>
          </cell>
          <cell r="AN89">
            <v>3.9</v>
          </cell>
          <cell r="AO89">
            <v>304</v>
          </cell>
          <cell r="AP89">
            <v>40</v>
          </cell>
          <cell r="AQ89">
            <v>13.2</v>
          </cell>
          <cell r="AR89">
            <v>1151</v>
          </cell>
          <cell r="AS89">
            <v>19</v>
          </cell>
          <cell r="AT89">
            <v>1.7</v>
          </cell>
          <cell r="AU89">
            <v>42</v>
          </cell>
          <cell r="AV89">
            <v>1</v>
          </cell>
          <cell r="AW89">
            <v>2.4</v>
          </cell>
          <cell r="AX89">
            <v>588</v>
          </cell>
          <cell r="AY89">
            <v>29</v>
          </cell>
          <cell r="AZ89">
            <v>4.9000000000000004</v>
          </cell>
          <cell r="BA89">
            <v>303</v>
          </cell>
          <cell r="BB89">
            <v>63</v>
          </cell>
          <cell r="BC89">
            <v>20.8</v>
          </cell>
          <cell r="BD89">
            <v>1151</v>
          </cell>
          <cell r="BE89">
            <v>42</v>
          </cell>
          <cell r="BF89">
            <v>3.6</v>
          </cell>
          <cell r="BG89">
            <v>40</v>
          </cell>
          <cell r="BH89">
            <v>1</v>
          </cell>
          <cell r="BI89">
            <v>2.5</v>
          </cell>
          <cell r="BJ89">
            <v>588</v>
          </cell>
          <cell r="BK89">
            <v>32</v>
          </cell>
          <cell r="BL89">
            <v>5.4</v>
          </cell>
          <cell r="BM89">
            <v>304</v>
          </cell>
          <cell r="BN89">
            <v>131</v>
          </cell>
          <cell r="BO89">
            <v>43.1</v>
          </cell>
          <cell r="BP89">
            <v>1153</v>
          </cell>
          <cell r="BQ89">
            <v>93</v>
          </cell>
          <cell r="BR89">
            <v>8.1</v>
          </cell>
          <cell r="BS89">
            <v>39</v>
          </cell>
          <cell r="BT89">
            <v>8</v>
          </cell>
          <cell r="BU89">
            <v>20.5</v>
          </cell>
          <cell r="BV89">
            <v>588</v>
          </cell>
          <cell r="BW89">
            <v>38</v>
          </cell>
          <cell r="BX89">
            <v>6.5</v>
          </cell>
          <cell r="BY89">
            <v>303</v>
          </cell>
          <cell r="BZ89">
            <v>163</v>
          </cell>
          <cell r="CA89">
            <v>53.8</v>
          </cell>
          <cell r="CB89">
            <v>652</v>
          </cell>
          <cell r="CC89">
            <v>130</v>
          </cell>
          <cell r="CD89">
            <v>19.899999999999999</v>
          </cell>
          <cell r="CE89">
            <v>39</v>
          </cell>
          <cell r="CF89">
            <v>9</v>
          </cell>
          <cell r="CG89">
            <v>23.1</v>
          </cell>
          <cell r="CH89">
            <v>591</v>
          </cell>
          <cell r="CI89">
            <v>42</v>
          </cell>
          <cell r="CJ89">
            <v>7.1</v>
          </cell>
          <cell r="CK89">
            <v>302</v>
          </cell>
          <cell r="CL89">
            <v>183</v>
          </cell>
          <cell r="CM89">
            <v>60.6</v>
          </cell>
          <cell r="CN89">
            <v>621</v>
          </cell>
          <cell r="CO89">
            <v>165</v>
          </cell>
          <cell r="CP89">
            <v>26.6</v>
          </cell>
          <cell r="CQ89">
            <v>41</v>
          </cell>
          <cell r="CR89">
            <v>14</v>
          </cell>
          <cell r="CS89">
            <v>34.1</v>
          </cell>
          <cell r="CT89">
            <v>593</v>
          </cell>
          <cell r="CU89">
            <v>48</v>
          </cell>
          <cell r="CV89">
            <v>8.1</v>
          </cell>
          <cell r="CW89">
            <v>301</v>
          </cell>
          <cell r="CX89">
            <v>195</v>
          </cell>
          <cell r="CY89">
            <v>64.8</v>
          </cell>
          <cell r="CZ89">
            <v>591</v>
          </cell>
          <cell r="DA89">
            <v>178</v>
          </cell>
          <cell r="DB89">
            <v>30.1</v>
          </cell>
          <cell r="DC89">
            <v>42</v>
          </cell>
          <cell r="DD89">
            <v>14</v>
          </cell>
          <cell r="DE89">
            <v>33.299999999999997</v>
          </cell>
          <cell r="DF89">
            <v>592</v>
          </cell>
          <cell r="DG89">
            <v>52</v>
          </cell>
          <cell r="DH89">
            <v>8.8000000000000007</v>
          </cell>
          <cell r="DI89">
            <v>299</v>
          </cell>
          <cell r="DJ89">
            <v>203</v>
          </cell>
          <cell r="DK89">
            <v>67.900000000000006</v>
          </cell>
          <cell r="DL89">
            <v>592</v>
          </cell>
          <cell r="DM89">
            <v>196</v>
          </cell>
          <cell r="DN89">
            <v>33.1</v>
          </cell>
          <cell r="DO89">
            <v>41</v>
          </cell>
          <cell r="DP89">
            <v>16</v>
          </cell>
          <cell r="DQ89">
            <v>39</v>
          </cell>
          <cell r="DR89">
            <v>592</v>
          </cell>
          <cell r="DS89">
            <v>53</v>
          </cell>
          <cell r="DT89">
            <v>9</v>
          </cell>
          <cell r="DU89">
            <v>297</v>
          </cell>
          <cell r="DV89">
            <v>207</v>
          </cell>
          <cell r="DW89">
            <v>69.7</v>
          </cell>
          <cell r="DX89">
            <v>594</v>
          </cell>
          <cell r="DY89">
            <v>214</v>
          </cell>
          <cell r="DZ89">
            <v>36</v>
          </cell>
          <cell r="EA89">
            <v>41</v>
          </cell>
          <cell r="EB89">
            <v>19</v>
          </cell>
          <cell r="EC89">
            <v>46.3</v>
          </cell>
          <cell r="ED89">
            <v>592</v>
          </cell>
          <cell r="EE89">
            <v>58</v>
          </cell>
          <cell r="EF89">
            <v>9.8000000000000007</v>
          </cell>
          <cell r="EG89">
            <v>302</v>
          </cell>
          <cell r="EH89">
            <v>183</v>
          </cell>
          <cell r="EI89">
            <v>60.6</v>
          </cell>
          <cell r="EJ89">
            <v>621</v>
          </cell>
          <cell r="EK89">
            <v>165</v>
          </cell>
          <cell r="EL89">
            <v>26.6</v>
          </cell>
          <cell r="EM89">
            <v>41</v>
          </cell>
          <cell r="EN89">
            <v>14</v>
          </cell>
          <cell r="EO89">
            <v>34.1</v>
          </cell>
          <cell r="EP89">
            <v>593</v>
          </cell>
          <cell r="EQ89">
            <v>48</v>
          </cell>
          <cell r="ER89">
            <v>8.1</v>
          </cell>
          <cell r="ES89">
            <v>294</v>
          </cell>
          <cell r="ET89">
            <v>211</v>
          </cell>
          <cell r="EU89">
            <v>71.8</v>
          </cell>
          <cell r="EV89">
            <v>597</v>
          </cell>
          <cell r="EW89">
            <v>228</v>
          </cell>
          <cell r="EX89">
            <v>38.200000000000003</v>
          </cell>
          <cell r="EY89">
            <v>42</v>
          </cell>
          <cell r="EZ89">
            <v>19</v>
          </cell>
          <cell r="FA89">
            <v>45.2</v>
          </cell>
          <cell r="FB89">
            <v>596</v>
          </cell>
          <cell r="FC89">
            <v>60</v>
          </cell>
          <cell r="FD89">
            <v>10.1</v>
          </cell>
          <cell r="FE89">
            <v>292</v>
          </cell>
          <cell r="FF89">
            <v>216</v>
          </cell>
          <cell r="FG89">
            <v>74</v>
          </cell>
          <cell r="FH89">
            <v>573</v>
          </cell>
          <cell r="FI89">
            <v>240</v>
          </cell>
          <cell r="FJ89">
            <v>41.9</v>
          </cell>
          <cell r="FK89">
            <v>44</v>
          </cell>
          <cell r="FL89">
            <v>19</v>
          </cell>
          <cell r="FM89">
            <v>43.2</v>
          </cell>
          <cell r="FN89">
            <v>596</v>
          </cell>
          <cell r="FO89">
            <v>61</v>
          </cell>
          <cell r="FP89">
            <v>10.199999999999999</v>
          </cell>
          <cell r="FQ89">
            <v>466</v>
          </cell>
          <cell r="FR89">
            <v>151</v>
          </cell>
          <cell r="FS89">
            <v>32.403433476394852</v>
          </cell>
          <cell r="FT89">
            <v>292</v>
          </cell>
          <cell r="FU89">
            <v>216</v>
          </cell>
          <cell r="FV89">
            <v>74</v>
          </cell>
          <cell r="FW89">
            <v>572</v>
          </cell>
          <cell r="FX89">
            <v>253</v>
          </cell>
          <cell r="FY89">
            <v>44.2</v>
          </cell>
          <cell r="FZ89">
            <v>43</v>
          </cell>
          <cell r="GA89">
            <v>19</v>
          </cell>
          <cell r="GB89">
            <v>44.2</v>
          </cell>
          <cell r="GC89">
            <v>596</v>
          </cell>
          <cell r="GD89">
            <v>63</v>
          </cell>
          <cell r="GE89">
            <v>10.6</v>
          </cell>
          <cell r="GF89">
            <v>466</v>
          </cell>
          <cell r="GG89">
            <v>162</v>
          </cell>
          <cell r="GH89">
            <v>34.763948497854074</v>
          </cell>
          <cell r="GI89">
            <v>291</v>
          </cell>
          <cell r="GJ89">
            <v>218</v>
          </cell>
          <cell r="GK89">
            <v>74.900000000000006</v>
          </cell>
          <cell r="GL89">
            <v>597</v>
          </cell>
          <cell r="GM89">
            <v>262</v>
          </cell>
          <cell r="GN89">
            <v>43.9</v>
          </cell>
          <cell r="GO89">
            <v>43</v>
          </cell>
          <cell r="GP89">
            <v>18</v>
          </cell>
          <cell r="GQ89">
            <v>41.9</v>
          </cell>
          <cell r="GR89">
            <v>597</v>
          </cell>
          <cell r="GS89">
            <v>114</v>
          </cell>
          <cell r="GT89">
            <v>19.100000000000001</v>
          </cell>
          <cell r="GU89">
            <v>467</v>
          </cell>
          <cell r="GV89">
            <v>173</v>
          </cell>
          <cell r="GW89">
            <v>37.044967880085657</v>
          </cell>
          <cell r="GX89">
            <v>291</v>
          </cell>
          <cell r="GY89">
            <v>219</v>
          </cell>
          <cell r="GZ89">
            <v>75.3</v>
          </cell>
          <cell r="HA89">
            <v>596</v>
          </cell>
          <cell r="HB89">
            <v>263</v>
          </cell>
          <cell r="HC89">
            <v>44.1</v>
          </cell>
          <cell r="HD89">
            <v>43</v>
          </cell>
          <cell r="HE89">
            <v>18</v>
          </cell>
          <cell r="HF89">
            <v>41.9</v>
          </cell>
          <cell r="HG89">
            <v>597</v>
          </cell>
          <cell r="HH89">
            <v>137</v>
          </cell>
          <cell r="HI89">
            <v>22.9</v>
          </cell>
          <cell r="HJ89">
            <v>467</v>
          </cell>
          <cell r="HK89">
            <v>174</v>
          </cell>
          <cell r="HL89">
            <v>37.259100642398288</v>
          </cell>
          <cell r="HM89">
            <v>292</v>
          </cell>
          <cell r="HN89">
            <v>220</v>
          </cell>
          <cell r="HO89">
            <v>75.3</v>
          </cell>
          <cell r="HP89">
            <v>596</v>
          </cell>
          <cell r="HQ89">
            <v>263</v>
          </cell>
          <cell r="HR89">
            <v>44.1</v>
          </cell>
          <cell r="HS89">
            <v>45</v>
          </cell>
          <cell r="HT89">
            <v>17</v>
          </cell>
          <cell r="HU89">
            <v>37.799999999999997</v>
          </cell>
          <cell r="HV89">
            <v>597</v>
          </cell>
          <cell r="HW89">
            <v>140</v>
          </cell>
          <cell r="HX89">
            <v>23.5</v>
          </cell>
          <cell r="HY89">
            <v>467</v>
          </cell>
          <cell r="HZ89">
            <v>175</v>
          </cell>
          <cell r="IA89">
            <v>37.473233404710918</v>
          </cell>
          <cell r="IB89">
            <v>294</v>
          </cell>
          <cell r="IC89">
            <v>221</v>
          </cell>
          <cell r="ID89">
            <v>75.2</v>
          </cell>
          <cell r="IE89">
            <v>626</v>
          </cell>
          <cell r="IF89">
            <v>269</v>
          </cell>
          <cell r="IG89">
            <v>43</v>
          </cell>
          <cell r="IH89">
            <v>44</v>
          </cell>
          <cell r="II89">
            <v>18</v>
          </cell>
          <cell r="IJ89">
            <v>40.9</v>
          </cell>
          <cell r="IK89">
            <v>596</v>
          </cell>
          <cell r="IL89">
            <v>145</v>
          </cell>
          <cell r="IM89">
            <v>24.3</v>
          </cell>
          <cell r="IN89">
            <v>464</v>
          </cell>
          <cell r="IO89">
            <v>179</v>
          </cell>
          <cell r="IP89">
            <v>38.577586206896555</v>
          </cell>
          <cell r="IQ89">
            <v>294</v>
          </cell>
          <cell r="IR89">
            <v>213</v>
          </cell>
          <cell r="IS89">
            <v>72.400000000000006</v>
          </cell>
          <cell r="IT89">
            <v>597</v>
          </cell>
          <cell r="IU89">
            <v>231</v>
          </cell>
          <cell r="IV89">
            <v>38.700000000000003</v>
          </cell>
          <cell r="IW89">
            <v>43</v>
          </cell>
          <cell r="IX89">
            <v>19</v>
          </cell>
          <cell r="IY89">
            <v>44.2</v>
          </cell>
          <cell r="IZ89">
            <v>596</v>
          </cell>
          <cell r="JA89">
            <v>61</v>
          </cell>
          <cell r="JB89">
            <v>10.199999999999999</v>
          </cell>
          <cell r="JC89">
            <v>467</v>
          </cell>
          <cell r="JD89">
            <v>115</v>
          </cell>
          <cell r="JE89">
            <v>24.62526766595289</v>
          </cell>
        </row>
        <row r="90">
          <cell r="B90" t="str">
            <v>B86060</v>
          </cell>
          <cell r="C90" t="str">
            <v>Thornton Medical Centre</v>
          </cell>
          <cell r="D90" t="str">
            <v>Armley</v>
          </cell>
          <cell r="E90">
            <v>1516</v>
          </cell>
          <cell r="F90">
            <v>133</v>
          </cell>
          <cell r="G90">
            <v>8.8000000000000007</v>
          </cell>
          <cell r="H90">
            <v>2626</v>
          </cell>
          <cell r="I90">
            <v>19</v>
          </cell>
          <cell r="J90">
            <v>0.7</v>
          </cell>
          <cell r="K90">
            <v>43</v>
          </cell>
          <cell r="L90">
            <v>1</v>
          </cell>
          <cell r="M90">
            <v>2.2999999999999998</v>
          </cell>
          <cell r="N90">
            <v>0</v>
          </cell>
          <cell r="O90">
            <v>0</v>
          </cell>
          <cell r="P90">
            <v>0</v>
          </cell>
          <cell r="Q90">
            <v>1516</v>
          </cell>
          <cell r="R90">
            <v>291</v>
          </cell>
          <cell r="S90">
            <v>19.2</v>
          </cell>
          <cell r="T90">
            <v>3021</v>
          </cell>
          <cell r="U90">
            <v>54</v>
          </cell>
          <cell r="V90">
            <v>1.8</v>
          </cell>
          <cell r="W90">
            <v>44</v>
          </cell>
          <cell r="X90">
            <v>3</v>
          </cell>
          <cell r="Y90">
            <v>6.8</v>
          </cell>
          <cell r="Z90">
            <v>1042</v>
          </cell>
          <cell r="AA90">
            <v>18</v>
          </cell>
          <cell r="AB90">
            <v>1.7</v>
          </cell>
          <cell r="AC90">
            <v>1517</v>
          </cell>
          <cell r="AD90">
            <v>441</v>
          </cell>
          <cell r="AE90">
            <v>29.1</v>
          </cell>
          <cell r="AF90">
            <v>3020</v>
          </cell>
          <cell r="AG90">
            <v>73</v>
          </cell>
          <cell r="AH90">
            <v>2.4</v>
          </cell>
          <cell r="AI90">
            <v>44</v>
          </cell>
          <cell r="AJ90">
            <v>3</v>
          </cell>
          <cell r="AK90">
            <v>6.8</v>
          </cell>
          <cell r="AL90">
            <v>1043</v>
          </cell>
          <cell r="AM90">
            <v>19</v>
          </cell>
          <cell r="AN90">
            <v>1.8</v>
          </cell>
          <cell r="AO90">
            <v>1517</v>
          </cell>
          <cell r="AP90">
            <v>512</v>
          </cell>
          <cell r="AQ90">
            <v>33.799999999999997</v>
          </cell>
          <cell r="AR90">
            <v>3020</v>
          </cell>
          <cell r="AS90">
            <v>99</v>
          </cell>
          <cell r="AT90">
            <v>3.3</v>
          </cell>
          <cell r="AU90">
            <v>49</v>
          </cell>
          <cell r="AV90">
            <v>3</v>
          </cell>
          <cell r="AW90">
            <v>6.1</v>
          </cell>
          <cell r="AX90">
            <v>1040</v>
          </cell>
          <cell r="AY90">
            <v>19</v>
          </cell>
          <cell r="AZ90">
            <v>1.8</v>
          </cell>
          <cell r="BA90">
            <v>1517</v>
          </cell>
          <cell r="BB90">
            <v>583</v>
          </cell>
          <cell r="BC90">
            <v>38.4</v>
          </cell>
          <cell r="BD90">
            <v>3023</v>
          </cell>
          <cell r="BE90">
            <v>133</v>
          </cell>
          <cell r="BF90">
            <v>4.4000000000000004</v>
          </cell>
          <cell r="BG90">
            <v>52</v>
          </cell>
          <cell r="BH90">
            <v>4</v>
          </cell>
          <cell r="BI90">
            <v>7.7</v>
          </cell>
          <cell r="BJ90">
            <v>1040</v>
          </cell>
          <cell r="BK90">
            <v>20</v>
          </cell>
          <cell r="BL90">
            <v>1.9</v>
          </cell>
          <cell r="BM90">
            <v>1513</v>
          </cell>
          <cell r="BN90">
            <v>853</v>
          </cell>
          <cell r="BO90">
            <v>56.4</v>
          </cell>
          <cell r="BP90">
            <v>3017</v>
          </cell>
          <cell r="BQ90">
            <v>289</v>
          </cell>
          <cell r="BR90">
            <v>9.6</v>
          </cell>
          <cell r="BS90">
            <v>51</v>
          </cell>
          <cell r="BT90">
            <v>7</v>
          </cell>
          <cell r="BU90">
            <v>13.7</v>
          </cell>
          <cell r="BV90">
            <v>1041</v>
          </cell>
          <cell r="BW90">
            <v>23</v>
          </cell>
          <cell r="BX90">
            <v>2.2000000000000002</v>
          </cell>
          <cell r="BY90">
            <v>1502</v>
          </cell>
          <cell r="BZ90">
            <v>1021</v>
          </cell>
          <cell r="CA90">
            <v>68</v>
          </cell>
          <cell r="CB90">
            <v>1877</v>
          </cell>
          <cell r="CC90">
            <v>387</v>
          </cell>
          <cell r="CD90">
            <v>20.6</v>
          </cell>
          <cell r="CE90">
            <v>54</v>
          </cell>
          <cell r="CF90">
            <v>14</v>
          </cell>
          <cell r="CG90">
            <v>25.9</v>
          </cell>
          <cell r="CH90">
            <v>1044</v>
          </cell>
          <cell r="CI90">
            <v>32</v>
          </cell>
          <cell r="CJ90">
            <v>3.1</v>
          </cell>
          <cell r="CK90">
            <v>1503</v>
          </cell>
          <cell r="CL90">
            <v>1078</v>
          </cell>
          <cell r="CM90">
            <v>71.7</v>
          </cell>
          <cell r="CN90">
            <v>1466</v>
          </cell>
          <cell r="CO90">
            <v>393</v>
          </cell>
          <cell r="CP90">
            <v>26.8</v>
          </cell>
          <cell r="CQ90">
            <v>55</v>
          </cell>
          <cell r="CR90">
            <v>15</v>
          </cell>
          <cell r="CS90">
            <v>27.3</v>
          </cell>
          <cell r="CT90">
            <v>1043</v>
          </cell>
          <cell r="CU90">
            <v>127</v>
          </cell>
          <cell r="CV90">
            <v>12.2</v>
          </cell>
          <cell r="CW90">
            <v>1497</v>
          </cell>
          <cell r="CX90">
            <v>1103</v>
          </cell>
          <cell r="CY90">
            <v>73.7</v>
          </cell>
          <cell r="CZ90">
            <v>1330</v>
          </cell>
          <cell r="DA90">
            <v>454</v>
          </cell>
          <cell r="DB90">
            <v>34.1</v>
          </cell>
          <cell r="DC90">
            <v>56</v>
          </cell>
          <cell r="DD90">
            <v>19</v>
          </cell>
          <cell r="DE90">
            <v>33.9</v>
          </cell>
          <cell r="DF90">
            <v>1045</v>
          </cell>
          <cell r="DG90">
            <v>134</v>
          </cell>
          <cell r="DH90">
            <v>12.8</v>
          </cell>
          <cell r="DI90">
            <v>1489</v>
          </cell>
          <cell r="DJ90">
            <v>1120</v>
          </cell>
          <cell r="DK90">
            <v>75.2</v>
          </cell>
          <cell r="DL90">
            <v>1338</v>
          </cell>
          <cell r="DM90">
            <v>475</v>
          </cell>
          <cell r="DN90">
            <v>35.5</v>
          </cell>
          <cell r="DO90">
            <v>58</v>
          </cell>
          <cell r="DP90">
            <v>20</v>
          </cell>
          <cell r="DQ90">
            <v>34.5</v>
          </cell>
          <cell r="DR90">
            <v>1043</v>
          </cell>
          <cell r="DS90">
            <v>145</v>
          </cell>
          <cell r="DT90">
            <v>13.9</v>
          </cell>
          <cell r="DU90">
            <v>1480</v>
          </cell>
          <cell r="DV90">
            <v>1118</v>
          </cell>
          <cell r="DW90">
            <v>75.5</v>
          </cell>
          <cell r="DX90">
            <v>1340</v>
          </cell>
          <cell r="DY90">
            <v>492</v>
          </cell>
          <cell r="DZ90">
            <v>36.700000000000003</v>
          </cell>
          <cell r="EA90">
            <v>59</v>
          </cell>
          <cell r="EB90">
            <v>19</v>
          </cell>
          <cell r="EC90">
            <v>32.200000000000003</v>
          </cell>
          <cell r="ED90">
            <v>1044</v>
          </cell>
          <cell r="EE90">
            <v>159</v>
          </cell>
          <cell r="EF90">
            <v>15.2</v>
          </cell>
          <cell r="EG90">
            <v>1503</v>
          </cell>
          <cell r="EH90">
            <v>1078</v>
          </cell>
          <cell r="EI90">
            <v>71.7</v>
          </cell>
          <cell r="EJ90">
            <v>1466</v>
          </cell>
          <cell r="EK90">
            <v>393</v>
          </cell>
          <cell r="EL90">
            <v>26.8</v>
          </cell>
          <cell r="EM90">
            <v>55</v>
          </cell>
          <cell r="EN90">
            <v>15</v>
          </cell>
          <cell r="EO90">
            <v>27.3</v>
          </cell>
          <cell r="EP90">
            <v>1043</v>
          </cell>
          <cell r="EQ90">
            <v>127</v>
          </cell>
          <cell r="ER90">
            <v>12.2</v>
          </cell>
          <cell r="ES90">
            <v>1473</v>
          </cell>
          <cell r="ET90">
            <v>1131</v>
          </cell>
          <cell r="EU90">
            <v>76.8</v>
          </cell>
          <cell r="EV90">
            <v>1344</v>
          </cell>
          <cell r="EW90">
            <v>502</v>
          </cell>
          <cell r="EX90">
            <v>37.4</v>
          </cell>
          <cell r="EY90">
            <v>58</v>
          </cell>
          <cell r="EZ90">
            <v>20</v>
          </cell>
          <cell r="FA90">
            <v>34.5</v>
          </cell>
          <cell r="FB90">
            <v>1044</v>
          </cell>
          <cell r="FC90">
            <v>180</v>
          </cell>
          <cell r="FD90">
            <v>17.2</v>
          </cell>
          <cell r="FE90">
            <v>1440</v>
          </cell>
          <cell r="FF90">
            <v>1115</v>
          </cell>
          <cell r="FG90">
            <v>77.400000000000006</v>
          </cell>
          <cell r="FH90">
            <v>1305</v>
          </cell>
          <cell r="FI90">
            <v>523</v>
          </cell>
          <cell r="FJ90">
            <v>40.1</v>
          </cell>
          <cell r="FK90">
            <v>60</v>
          </cell>
          <cell r="FL90">
            <v>21</v>
          </cell>
          <cell r="FM90">
            <v>35</v>
          </cell>
          <cell r="FN90">
            <v>1044</v>
          </cell>
          <cell r="FO90">
            <v>202</v>
          </cell>
          <cell r="FP90">
            <v>19.3</v>
          </cell>
          <cell r="FQ90">
            <v>1757</v>
          </cell>
          <cell r="FR90">
            <v>418</v>
          </cell>
          <cell r="FS90">
            <v>23.790552077404666</v>
          </cell>
          <cell r="FT90">
            <v>1441</v>
          </cell>
          <cell r="FU90">
            <v>1122</v>
          </cell>
          <cell r="FV90">
            <v>77.900000000000006</v>
          </cell>
          <cell r="FW90">
            <v>1311</v>
          </cell>
          <cell r="FX90">
            <v>543</v>
          </cell>
          <cell r="FY90">
            <v>41.4</v>
          </cell>
          <cell r="FZ90">
            <v>62</v>
          </cell>
          <cell r="GA90">
            <v>21</v>
          </cell>
          <cell r="GB90">
            <v>33.9</v>
          </cell>
          <cell r="GC90">
            <v>1044</v>
          </cell>
          <cell r="GD90">
            <v>245</v>
          </cell>
          <cell r="GE90">
            <v>23.5</v>
          </cell>
          <cell r="GF90">
            <v>1757</v>
          </cell>
          <cell r="GG90">
            <v>445</v>
          </cell>
          <cell r="GH90">
            <v>25.32726237905521</v>
          </cell>
          <cell r="GI90">
            <v>1432</v>
          </cell>
          <cell r="GJ90">
            <v>1127</v>
          </cell>
          <cell r="GK90">
            <v>78.7</v>
          </cell>
          <cell r="GL90">
            <v>1348</v>
          </cell>
          <cell r="GM90">
            <v>598</v>
          </cell>
          <cell r="GN90">
            <v>44.4</v>
          </cell>
          <cell r="GO90">
            <v>66</v>
          </cell>
          <cell r="GP90">
            <v>26</v>
          </cell>
          <cell r="GQ90">
            <v>39.4</v>
          </cell>
          <cell r="GR90">
            <v>1048</v>
          </cell>
          <cell r="GS90">
            <v>268</v>
          </cell>
          <cell r="GT90">
            <v>25.6</v>
          </cell>
          <cell r="GU90">
            <v>1754</v>
          </cell>
          <cell r="GV90">
            <v>555</v>
          </cell>
          <cell r="GW90">
            <v>31.641961231470923</v>
          </cell>
          <cell r="GX90">
            <v>1429</v>
          </cell>
          <cell r="GY90">
            <v>1125</v>
          </cell>
          <cell r="GZ90">
            <v>78.7</v>
          </cell>
          <cell r="HA90">
            <v>1348</v>
          </cell>
          <cell r="HB90">
            <v>602</v>
          </cell>
          <cell r="HC90">
            <v>44.7</v>
          </cell>
          <cell r="HD90">
            <v>65</v>
          </cell>
          <cell r="HE90">
            <v>26</v>
          </cell>
          <cell r="HF90">
            <v>40</v>
          </cell>
          <cell r="HG90">
            <v>1047</v>
          </cell>
          <cell r="HH90">
            <v>402</v>
          </cell>
          <cell r="HI90">
            <v>38.4</v>
          </cell>
          <cell r="HJ90">
            <v>1754</v>
          </cell>
          <cell r="HK90">
            <v>559</v>
          </cell>
          <cell r="HL90">
            <v>31.870011402508553</v>
          </cell>
          <cell r="HM90">
            <v>1426</v>
          </cell>
          <cell r="HN90">
            <v>1124</v>
          </cell>
          <cell r="HO90">
            <v>78.8</v>
          </cell>
          <cell r="HP90">
            <v>1348</v>
          </cell>
          <cell r="HQ90">
            <v>604</v>
          </cell>
          <cell r="HR90">
            <v>44.8</v>
          </cell>
          <cell r="HS90">
            <v>65</v>
          </cell>
          <cell r="HT90">
            <v>26</v>
          </cell>
          <cell r="HU90">
            <v>40</v>
          </cell>
          <cell r="HV90">
            <v>1047</v>
          </cell>
          <cell r="HW90">
            <v>403</v>
          </cell>
          <cell r="HX90">
            <v>38.5</v>
          </cell>
          <cell r="HY90">
            <v>1753</v>
          </cell>
          <cell r="HZ90">
            <v>569</v>
          </cell>
          <cell r="IA90">
            <v>32.458642327438675</v>
          </cell>
          <cell r="IB90">
            <v>1423</v>
          </cell>
          <cell r="IC90">
            <v>1124</v>
          </cell>
          <cell r="ID90">
            <v>79</v>
          </cell>
          <cell r="IE90">
            <v>1497</v>
          </cell>
          <cell r="IF90">
            <v>644</v>
          </cell>
          <cell r="IG90">
            <v>43</v>
          </cell>
          <cell r="IH90">
            <v>68</v>
          </cell>
          <cell r="II90">
            <v>29</v>
          </cell>
          <cell r="IJ90">
            <v>42.6</v>
          </cell>
          <cell r="IK90">
            <v>1046</v>
          </cell>
          <cell r="IL90">
            <v>451</v>
          </cell>
          <cell r="IM90">
            <v>43.1</v>
          </cell>
          <cell r="IN90">
            <v>1752</v>
          </cell>
          <cell r="IO90">
            <v>598</v>
          </cell>
          <cell r="IP90">
            <v>34.1324200913242</v>
          </cell>
          <cell r="IQ90">
            <v>1470</v>
          </cell>
          <cell r="IR90">
            <v>1134</v>
          </cell>
          <cell r="IS90">
            <v>77.099999999999994</v>
          </cell>
          <cell r="IT90">
            <v>1346</v>
          </cell>
          <cell r="IU90">
            <v>509</v>
          </cell>
          <cell r="IV90">
            <v>37.799999999999997</v>
          </cell>
          <cell r="IW90">
            <v>58</v>
          </cell>
          <cell r="IX90">
            <v>20</v>
          </cell>
          <cell r="IY90">
            <v>34.5</v>
          </cell>
          <cell r="IZ90">
            <v>1044</v>
          </cell>
          <cell r="JA90">
            <v>181</v>
          </cell>
          <cell r="JB90">
            <v>17.3</v>
          </cell>
          <cell r="JC90">
            <v>1757</v>
          </cell>
          <cell r="JD90">
            <v>395</v>
          </cell>
          <cell r="JE90">
            <v>22.481502561183834</v>
          </cell>
        </row>
        <row r="91">
          <cell r="B91" t="str">
            <v>B86041</v>
          </cell>
          <cell r="C91" t="str">
            <v>Vesper Road Surgery</v>
          </cell>
          <cell r="D91" t="str">
            <v>Woodsley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837</v>
          </cell>
          <cell r="R91">
            <v>102</v>
          </cell>
          <cell r="S91">
            <v>12.2</v>
          </cell>
          <cell r="T91">
            <v>2470</v>
          </cell>
          <cell r="U91">
            <v>12</v>
          </cell>
          <cell r="V91">
            <v>0.5</v>
          </cell>
          <cell r="W91">
            <v>53</v>
          </cell>
          <cell r="X91">
            <v>0</v>
          </cell>
          <cell r="Y91">
            <v>0</v>
          </cell>
          <cell r="Z91">
            <v>735</v>
          </cell>
          <cell r="AA91">
            <v>27</v>
          </cell>
          <cell r="AB91">
            <v>3.7</v>
          </cell>
          <cell r="AC91">
            <v>837</v>
          </cell>
          <cell r="AD91">
            <v>120</v>
          </cell>
          <cell r="AE91">
            <v>14.3</v>
          </cell>
          <cell r="AF91">
            <v>2470</v>
          </cell>
          <cell r="AG91">
            <v>21</v>
          </cell>
          <cell r="AH91">
            <v>0.9</v>
          </cell>
          <cell r="AI91">
            <v>54</v>
          </cell>
          <cell r="AJ91">
            <v>0</v>
          </cell>
          <cell r="AK91">
            <v>0</v>
          </cell>
          <cell r="AL91">
            <v>735</v>
          </cell>
          <cell r="AM91">
            <v>28</v>
          </cell>
          <cell r="AN91">
            <v>3.8</v>
          </cell>
          <cell r="AO91">
            <v>837</v>
          </cell>
          <cell r="AP91">
            <v>140</v>
          </cell>
          <cell r="AQ91">
            <v>16.7</v>
          </cell>
          <cell r="AR91">
            <v>2476</v>
          </cell>
          <cell r="AS91">
            <v>21</v>
          </cell>
          <cell r="AT91">
            <v>0.8</v>
          </cell>
          <cell r="AU91">
            <v>56</v>
          </cell>
          <cell r="AV91">
            <v>0</v>
          </cell>
          <cell r="AW91">
            <v>0</v>
          </cell>
          <cell r="AX91">
            <v>737</v>
          </cell>
          <cell r="AY91">
            <v>37</v>
          </cell>
          <cell r="AZ91">
            <v>5</v>
          </cell>
          <cell r="BA91">
            <v>837</v>
          </cell>
          <cell r="BB91">
            <v>218</v>
          </cell>
          <cell r="BC91">
            <v>26</v>
          </cell>
          <cell r="BD91">
            <v>2477</v>
          </cell>
          <cell r="BE91">
            <v>73</v>
          </cell>
          <cell r="BF91">
            <v>2.9</v>
          </cell>
          <cell r="BG91">
            <v>57</v>
          </cell>
          <cell r="BH91">
            <v>3</v>
          </cell>
          <cell r="BI91">
            <v>5.3</v>
          </cell>
          <cell r="BJ91">
            <v>738</v>
          </cell>
          <cell r="BK91">
            <v>43</v>
          </cell>
          <cell r="BL91">
            <v>5.8</v>
          </cell>
          <cell r="BM91">
            <v>837</v>
          </cell>
          <cell r="BN91">
            <v>400</v>
          </cell>
          <cell r="BO91">
            <v>47.8</v>
          </cell>
          <cell r="BP91">
            <v>2470</v>
          </cell>
          <cell r="BQ91">
            <v>194</v>
          </cell>
          <cell r="BR91">
            <v>7.9</v>
          </cell>
          <cell r="BS91">
            <v>57</v>
          </cell>
          <cell r="BT91">
            <v>15</v>
          </cell>
          <cell r="BU91">
            <v>26.3</v>
          </cell>
          <cell r="BV91">
            <v>735</v>
          </cell>
          <cell r="BW91">
            <v>42</v>
          </cell>
          <cell r="BX91">
            <v>5.7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734</v>
          </cell>
          <cell r="CI91">
            <v>49</v>
          </cell>
          <cell r="CJ91">
            <v>6.7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729</v>
          </cell>
          <cell r="CU91">
            <v>67</v>
          </cell>
          <cell r="CV91">
            <v>9.1999999999999993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729</v>
          </cell>
          <cell r="DG91">
            <v>77</v>
          </cell>
          <cell r="DH91">
            <v>10.6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730</v>
          </cell>
          <cell r="DS91">
            <v>82</v>
          </cell>
          <cell r="DT91">
            <v>11.2</v>
          </cell>
          <cell r="DU91">
            <v>822</v>
          </cell>
          <cell r="DV91">
            <v>596</v>
          </cell>
          <cell r="DW91">
            <v>72.5</v>
          </cell>
          <cell r="DX91">
            <v>916</v>
          </cell>
          <cell r="DY91">
            <v>327</v>
          </cell>
          <cell r="DZ91">
            <v>35.700000000000003</v>
          </cell>
          <cell r="EA91">
            <v>71</v>
          </cell>
          <cell r="EB91">
            <v>37</v>
          </cell>
          <cell r="EC91">
            <v>52.1</v>
          </cell>
          <cell r="ED91">
            <v>730</v>
          </cell>
          <cell r="EE91">
            <v>103</v>
          </cell>
          <cell r="EF91">
            <v>14.1</v>
          </cell>
          <cell r="EG91">
            <v>831</v>
          </cell>
          <cell r="EH91">
            <v>543</v>
          </cell>
          <cell r="EI91">
            <v>65.3</v>
          </cell>
          <cell r="EJ91">
            <v>1029</v>
          </cell>
          <cell r="EK91">
            <v>287</v>
          </cell>
          <cell r="EL91">
            <v>27.9</v>
          </cell>
          <cell r="EM91">
            <v>58</v>
          </cell>
          <cell r="EN91">
            <v>25</v>
          </cell>
          <cell r="EO91">
            <v>43.1</v>
          </cell>
          <cell r="EP91">
            <v>729</v>
          </cell>
          <cell r="EQ91">
            <v>67</v>
          </cell>
          <cell r="ER91">
            <v>9.1999999999999993</v>
          </cell>
          <cell r="ES91">
            <v>820</v>
          </cell>
          <cell r="ET91">
            <v>612</v>
          </cell>
          <cell r="EU91">
            <v>74.599999999999994</v>
          </cell>
          <cell r="EV91">
            <v>916</v>
          </cell>
          <cell r="EW91">
            <v>348</v>
          </cell>
          <cell r="EX91">
            <v>38</v>
          </cell>
          <cell r="EY91">
            <v>69</v>
          </cell>
          <cell r="EZ91">
            <v>39</v>
          </cell>
          <cell r="FA91">
            <v>56.5</v>
          </cell>
          <cell r="FB91">
            <v>729</v>
          </cell>
          <cell r="FC91">
            <v>121</v>
          </cell>
          <cell r="FD91">
            <v>16.600000000000001</v>
          </cell>
          <cell r="FE91">
            <v>821</v>
          </cell>
          <cell r="FF91">
            <v>644</v>
          </cell>
          <cell r="FG91">
            <v>78.400000000000006</v>
          </cell>
          <cell r="FH91">
            <v>870</v>
          </cell>
          <cell r="FI91">
            <v>400</v>
          </cell>
          <cell r="FJ91">
            <v>46</v>
          </cell>
          <cell r="FK91">
            <v>71</v>
          </cell>
          <cell r="FL91">
            <v>39</v>
          </cell>
          <cell r="FM91">
            <v>54.9</v>
          </cell>
          <cell r="FN91">
            <v>728</v>
          </cell>
          <cell r="FO91">
            <v>138</v>
          </cell>
          <cell r="FP91">
            <v>19</v>
          </cell>
          <cell r="FQ91">
            <v>1145</v>
          </cell>
          <cell r="FR91">
            <v>403</v>
          </cell>
          <cell r="FS91">
            <v>35.196506550218345</v>
          </cell>
          <cell r="FT91">
            <v>819</v>
          </cell>
          <cell r="FU91">
            <v>648</v>
          </cell>
          <cell r="FV91">
            <v>79.099999999999994</v>
          </cell>
          <cell r="FW91">
            <v>869</v>
          </cell>
          <cell r="FX91">
            <v>410</v>
          </cell>
          <cell r="FY91">
            <v>47.2</v>
          </cell>
          <cell r="FZ91">
            <v>75</v>
          </cell>
          <cell r="GA91">
            <v>43</v>
          </cell>
          <cell r="GB91">
            <v>57.3</v>
          </cell>
          <cell r="GC91">
            <v>727</v>
          </cell>
          <cell r="GD91">
            <v>159</v>
          </cell>
          <cell r="GE91">
            <v>21.9</v>
          </cell>
          <cell r="GF91">
            <v>1144</v>
          </cell>
          <cell r="GG91">
            <v>427</v>
          </cell>
          <cell r="GH91">
            <v>37.32517482517482</v>
          </cell>
          <cell r="GI91">
            <v>820</v>
          </cell>
          <cell r="GJ91">
            <v>651</v>
          </cell>
          <cell r="GK91">
            <v>79.400000000000006</v>
          </cell>
          <cell r="GL91">
            <v>911</v>
          </cell>
          <cell r="GM91">
            <v>420</v>
          </cell>
          <cell r="GN91">
            <v>46.1</v>
          </cell>
          <cell r="GO91">
            <v>76</v>
          </cell>
          <cell r="GP91">
            <v>44</v>
          </cell>
          <cell r="GQ91">
            <v>57.9</v>
          </cell>
          <cell r="GR91">
            <v>729</v>
          </cell>
          <cell r="GS91">
            <v>167</v>
          </cell>
          <cell r="GT91">
            <v>22.9</v>
          </cell>
          <cell r="GU91">
            <v>1145</v>
          </cell>
          <cell r="GV91">
            <v>432</v>
          </cell>
          <cell r="GW91">
            <v>37.7292576419214</v>
          </cell>
          <cell r="GX91">
            <v>819</v>
          </cell>
          <cell r="GY91">
            <v>652</v>
          </cell>
          <cell r="GZ91">
            <v>79.599999999999994</v>
          </cell>
          <cell r="HA91">
            <v>910</v>
          </cell>
          <cell r="HB91">
            <v>420</v>
          </cell>
          <cell r="HC91">
            <v>46.2</v>
          </cell>
          <cell r="HD91">
            <v>77</v>
          </cell>
          <cell r="HE91">
            <v>44</v>
          </cell>
          <cell r="HF91">
            <v>57.1</v>
          </cell>
          <cell r="HG91">
            <v>729</v>
          </cell>
          <cell r="HH91">
            <v>176</v>
          </cell>
          <cell r="HI91">
            <v>24.1</v>
          </cell>
          <cell r="HJ91">
            <v>1144</v>
          </cell>
          <cell r="HK91">
            <v>431</v>
          </cell>
          <cell r="HL91">
            <v>37.67482517482518</v>
          </cell>
          <cell r="HM91">
            <v>819</v>
          </cell>
          <cell r="HN91">
            <v>653</v>
          </cell>
          <cell r="HO91">
            <v>79.7</v>
          </cell>
          <cell r="HP91">
            <v>909</v>
          </cell>
          <cell r="HQ91">
            <v>421</v>
          </cell>
          <cell r="HR91">
            <v>46.3</v>
          </cell>
          <cell r="HS91">
            <v>79</v>
          </cell>
          <cell r="HT91">
            <v>45</v>
          </cell>
          <cell r="HU91">
            <v>57</v>
          </cell>
          <cell r="HV91">
            <v>729</v>
          </cell>
          <cell r="HW91">
            <v>183</v>
          </cell>
          <cell r="HX91">
            <v>25.1</v>
          </cell>
          <cell r="HY91">
            <v>1143</v>
          </cell>
          <cell r="HZ91">
            <v>434</v>
          </cell>
          <cell r="IA91">
            <v>37.970253718285214</v>
          </cell>
          <cell r="IB91">
            <v>818</v>
          </cell>
          <cell r="IC91">
            <v>652</v>
          </cell>
          <cell r="ID91">
            <v>79.7</v>
          </cell>
          <cell r="IE91">
            <v>1047</v>
          </cell>
          <cell r="IF91">
            <v>486</v>
          </cell>
          <cell r="IG91">
            <v>46.4</v>
          </cell>
          <cell r="IH91">
            <v>81</v>
          </cell>
          <cell r="II91">
            <v>44</v>
          </cell>
          <cell r="IJ91">
            <v>54.3</v>
          </cell>
          <cell r="IK91">
            <v>730</v>
          </cell>
          <cell r="IL91">
            <v>344</v>
          </cell>
          <cell r="IM91">
            <v>47.1</v>
          </cell>
          <cell r="IN91">
            <v>1142</v>
          </cell>
          <cell r="IO91">
            <v>455</v>
          </cell>
          <cell r="IP91">
            <v>39.84238178633975</v>
          </cell>
          <cell r="IQ91">
            <v>820</v>
          </cell>
          <cell r="IR91">
            <v>615</v>
          </cell>
          <cell r="IS91">
            <v>75</v>
          </cell>
          <cell r="IT91">
            <v>916</v>
          </cell>
          <cell r="IU91">
            <v>349</v>
          </cell>
          <cell r="IV91">
            <v>38.1</v>
          </cell>
          <cell r="IW91">
            <v>69</v>
          </cell>
          <cell r="IX91">
            <v>39</v>
          </cell>
          <cell r="IY91">
            <v>56.5</v>
          </cell>
          <cell r="IZ91">
            <v>729</v>
          </cell>
          <cell r="JA91">
            <v>127</v>
          </cell>
          <cell r="JB91">
            <v>17.399999999999999</v>
          </cell>
          <cell r="JC91">
            <v>1146</v>
          </cell>
          <cell r="JD91">
            <v>266</v>
          </cell>
          <cell r="JE91">
            <v>23.211169284467715</v>
          </cell>
        </row>
        <row r="92">
          <cell r="B92" t="str">
            <v>B86050</v>
          </cell>
          <cell r="C92" t="str">
            <v>West Leeds Family Practice</v>
          </cell>
          <cell r="D92" t="str">
            <v>West Leeds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3197</v>
          </cell>
          <cell r="R92">
            <v>255</v>
          </cell>
          <cell r="S92">
            <v>8</v>
          </cell>
          <cell r="T92">
            <v>5983</v>
          </cell>
          <cell r="U92">
            <v>55</v>
          </cell>
          <cell r="V92">
            <v>0.9</v>
          </cell>
          <cell r="W92">
            <v>165</v>
          </cell>
          <cell r="X92">
            <v>1</v>
          </cell>
          <cell r="Y92">
            <v>0.6</v>
          </cell>
          <cell r="Z92">
            <v>2416</v>
          </cell>
          <cell r="AA92">
            <v>28</v>
          </cell>
          <cell r="AB92">
            <v>1.2</v>
          </cell>
          <cell r="AC92">
            <v>3189</v>
          </cell>
          <cell r="AD92">
            <v>360</v>
          </cell>
          <cell r="AE92">
            <v>11.3</v>
          </cell>
          <cell r="AF92">
            <v>5989</v>
          </cell>
          <cell r="AG92">
            <v>74</v>
          </cell>
          <cell r="AH92">
            <v>1.2</v>
          </cell>
          <cell r="AI92">
            <v>168</v>
          </cell>
          <cell r="AJ92">
            <v>1</v>
          </cell>
          <cell r="AK92">
            <v>0.6</v>
          </cell>
          <cell r="AL92">
            <v>2415</v>
          </cell>
          <cell r="AM92">
            <v>29</v>
          </cell>
          <cell r="AN92">
            <v>1.2</v>
          </cell>
          <cell r="AO92">
            <v>3188</v>
          </cell>
          <cell r="AP92">
            <v>611</v>
          </cell>
          <cell r="AQ92">
            <v>19.2</v>
          </cell>
          <cell r="AR92">
            <v>5998</v>
          </cell>
          <cell r="AS92">
            <v>129</v>
          </cell>
          <cell r="AT92">
            <v>2.2000000000000002</v>
          </cell>
          <cell r="AU92">
            <v>168</v>
          </cell>
          <cell r="AV92">
            <v>8</v>
          </cell>
          <cell r="AW92">
            <v>4.8</v>
          </cell>
          <cell r="AX92">
            <v>2416</v>
          </cell>
          <cell r="AY92">
            <v>41</v>
          </cell>
          <cell r="AZ92">
            <v>1.7</v>
          </cell>
          <cell r="BA92">
            <v>3182</v>
          </cell>
          <cell r="BB92">
            <v>1019</v>
          </cell>
          <cell r="BC92">
            <v>32</v>
          </cell>
          <cell r="BD92">
            <v>6010</v>
          </cell>
          <cell r="BE92">
            <v>250</v>
          </cell>
          <cell r="BF92">
            <v>4.2</v>
          </cell>
          <cell r="BG92">
            <v>170</v>
          </cell>
          <cell r="BH92">
            <v>23</v>
          </cell>
          <cell r="BI92">
            <v>13.5</v>
          </cell>
          <cell r="BJ92">
            <v>2417</v>
          </cell>
          <cell r="BK92">
            <v>60</v>
          </cell>
          <cell r="BL92">
            <v>2.5</v>
          </cell>
          <cell r="BM92">
            <v>3176</v>
          </cell>
          <cell r="BN92">
            <v>1314</v>
          </cell>
          <cell r="BO92">
            <v>41.4</v>
          </cell>
          <cell r="BP92">
            <v>6025</v>
          </cell>
          <cell r="BQ92">
            <v>423</v>
          </cell>
          <cell r="BR92">
            <v>7</v>
          </cell>
          <cell r="BS92">
            <v>174</v>
          </cell>
          <cell r="BT92">
            <v>40</v>
          </cell>
          <cell r="BU92">
            <v>23</v>
          </cell>
          <cell r="BV92">
            <v>2421</v>
          </cell>
          <cell r="BW92">
            <v>88</v>
          </cell>
          <cell r="BX92">
            <v>3.6</v>
          </cell>
          <cell r="BY92">
            <v>3174</v>
          </cell>
          <cell r="BZ92">
            <v>1548</v>
          </cell>
          <cell r="CA92">
            <v>48.8</v>
          </cell>
          <cell r="CB92">
            <v>3908</v>
          </cell>
          <cell r="CC92">
            <v>479</v>
          </cell>
          <cell r="CD92">
            <v>12.3</v>
          </cell>
          <cell r="CE92">
            <v>181</v>
          </cell>
          <cell r="CF92">
            <v>55</v>
          </cell>
          <cell r="CG92">
            <v>30.4</v>
          </cell>
          <cell r="CH92">
            <v>2418</v>
          </cell>
          <cell r="CI92">
            <v>143</v>
          </cell>
          <cell r="CJ92">
            <v>5.9</v>
          </cell>
          <cell r="CK92">
            <v>3169</v>
          </cell>
          <cell r="CL92">
            <v>1786</v>
          </cell>
          <cell r="CM92">
            <v>56.4</v>
          </cell>
          <cell r="CN92">
            <v>2934</v>
          </cell>
          <cell r="CO92">
            <v>559</v>
          </cell>
          <cell r="CP92">
            <v>19.100000000000001</v>
          </cell>
          <cell r="CQ92">
            <v>190</v>
          </cell>
          <cell r="CR92">
            <v>63</v>
          </cell>
          <cell r="CS92">
            <v>33.200000000000003</v>
          </cell>
          <cell r="CT92">
            <v>2415</v>
          </cell>
          <cell r="CU92">
            <v>178</v>
          </cell>
          <cell r="CV92">
            <v>7.4</v>
          </cell>
          <cell r="CW92">
            <v>3168</v>
          </cell>
          <cell r="CX92">
            <v>2115</v>
          </cell>
          <cell r="CY92">
            <v>66.8</v>
          </cell>
          <cell r="CZ92">
            <v>2659</v>
          </cell>
          <cell r="DA92">
            <v>748</v>
          </cell>
          <cell r="DB92">
            <v>28.1</v>
          </cell>
          <cell r="DC92">
            <v>196</v>
          </cell>
          <cell r="DD92">
            <v>82</v>
          </cell>
          <cell r="DE92">
            <v>41.8</v>
          </cell>
          <cell r="DF92">
            <v>2414</v>
          </cell>
          <cell r="DG92">
            <v>314</v>
          </cell>
          <cell r="DH92">
            <v>13</v>
          </cell>
          <cell r="DI92">
            <v>3167</v>
          </cell>
          <cell r="DJ92">
            <v>2323</v>
          </cell>
          <cell r="DK92">
            <v>73.400000000000006</v>
          </cell>
          <cell r="DL92">
            <v>2657</v>
          </cell>
          <cell r="DM92">
            <v>916</v>
          </cell>
          <cell r="DN92">
            <v>34.5</v>
          </cell>
          <cell r="DO92">
            <v>206</v>
          </cell>
          <cell r="DP92">
            <v>94</v>
          </cell>
          <cell r="DQ92">
            <v>45.6</v>
          </cell>
          <cell r="DR92">
            <v>2414</v>
          </cell>
          <cell r="DS92">
            <v>422</v>
          </cell>
          <cell r="DT92">
            <v>17.5</v>
          </cell>
          <cell r="DU92">
            <v>3169</v>
          </cell>
          <cell r="DV92">
            <v>2472</v>
          </cell>
          <cell r="DW92">
            <v>78</v>
          </cell>
          <cell r="DX92">
            <v>2659</v>
          </cell>
          <cell r="DY92">
            <v>1041</v>
          </cell>
          <cell r="DZ92">
            <v>39.200000000000003</v>
          </cell>
          <cell r="EA92">
            <v>209</v>
          </cell>
          <cell r="EB92">
            <v>102</v>
          </cell>
          <cell r="EC92">
            <v>48.8</v>
          </cell>
          <cell r="ED92">
            <v>2416</v>
          </cell>
          <cell r="EE92">
            <v>505</v>
          </cell>
          <cell r="EF92">
            <v>20.9</v>
          </cell>
          <cell r="EG92">
            <v>3169</v>
          </cell>
          <cell r="EH92">
            <v>1786</v>
          </cell>
          <cell r="EI92">
            <v>56.4</v>
          </cell>
          <cell r="EJ92">
            <v>2934</v>
          </cell>
          <cell r="EK92">
            <v>559</v>
          </cell>
          <cell r="EL92">
            <v>19.100000000000001</v>
          </cell>
          <cell r="EM92">
            <v>190</v>
          </cell>
          <cell r="EN92">
            <v>63</v>
          </cell>
          <cell r="EO92">
            <v>33.200000000000003</v>
          </cell>
          <cell r="EP92">
            <v>2415</v>
          </cell>
          <cell r="EQ92">
            <v>178</v>
          </cell>
          <cell r="ER92">
            <v>7.4</v>
          </cell>
          <cell r="ES92">
            <v>3169</v>
          </cell>
          <cell r="ET92">
            <v>2602</v>
          </cell>
          <cell r="EU92">
            <v>82.1</v>
          </cell>
          <cell r="EV92">
            <v>2666</v>
          </cell>
          <cell r="EW92">
            <v>1222</v>
          </cell>
          <cell r="EX92">
            <v>45.8</v>
          </cell>
          <cell r="EY92">
            <v>217</v>
          </cell>
          <cell r="EZ92">
            <v>110</v>
          </cell>
          <cell r="FA92">
            <v>50.7</v>
          </cell>
          <cell r="FB92">
            <v>2418</v>
          </cell>
          <cell r="FC92">
            <v>594</v>
          </cell>
          <cell r="FD92">
            <v>24.6</v>
          </cell>
          <cell r="FE92">
            <v>3157</v>
          </cell>
          <cell r="FF92">
            <v>2619</v>
          </cell>
          <cell r="FG92">
            <v>83</v>
          </cell>
          <cell r="FH92">
            <v>2367</v>
          </cell>
          <cell r="FI92">
            <v>1212</v>
          </cell>
          <cell r="FJ92">
            <v>51.2</v>
          </cell>
          <cell r="FK92">
            <v>224</v>
          </cell>
          <cell r="FL92">
            <v>114</v>
          </cell>
          <cell r="FM92">
            <v>50.9</v>
          </cell>
          <cell r="FN92">
            <v>2419</v>
          </cell>
          <cell r="FO92">
            <v>637</v>
          </cell>
          <cell r="FP92">
            <v>26.3</v>
          </cell>
          <cell r="FQ92">
            <v>3668</v>
          </cell>
          <cell r="FR92">
            <v>969</v>
          </cell>
          <cell r="FS92">
            <v>26.417666303162484</v>
          </cell>
          <cell r="FT92">
            <v>3149</v>
          </cell>
          <cell r="FU92">
            <v>2624</v>
          </cell>
          <cell r="FV92">
            <v>83.3</v>
          </cell>
          <cell r="FW92">
            <v>2367</v>
          </cell>
          <cell r="FX92">
            <v>1241</v>
          </cell>
          <cell r="FY92">
            <v>52.4</v>
          </cell>
          <cell r="FZ92">
            <v>232</v>
          </cell>
          <cell r="GA92">
            <v>115</v>
          </cell>
          <cell r="GB92">
            <v>49.6</v>
          </cell>
          <cell r="GC92">
            <v>2418</v>
          </cell>
          <cell r="GD92">
            <v>731</v>
          </cell>
          <cell r="GE92">
            <v>30.2</v>
          </cell>
          <cell r="GF92">
            <v>3666</v>
          </cell>
          <cell r="GG92">
            <v>1031</v>
          </cell>
          <cell r="GH92">
            <v>28.123295144571742</v>
          </cell>
          <cell r="GI92">
            <v>3158</v>
          </cell>
          <cell r="GJ92">
            <v>2641</v>
          </cell>
          <cell r="GK92">
            <v>83.6</v>
          </cell>
          <cell r="GL92">
            <v>2666</v>
          </cell>
          <cell r="GM92">
            <v>1402</v>
          </cell>
          <cell r="GN92">
            <v>52.6</v>
          </cell>
          <cell r="GO92">
            <v>238</v>
          </cell>
          <cell r="GP92">
            <v>121</v>
          </cell>
          <cell r="GQ92">
            <v>50.8</v>
          </cell>
          <cell r="GR92">
            <v>2418</v>
          </cell>
          <cell r="GS92">
            <v>1276</v>
          </cell>
          <cell r="GT92">
            <v>52.8</v>
          </cell>
          <cell r="GU92">
            <v>3666</v>
          </cell>
          <cell r="GV92">
            <v>1441</v>
          </cell>
          <cell r="GW92">
            <v>39.307146753955266</v>
          </cell>
          <cell r="GX92">
            <v>3158</v>
          </cell>
          <cell r="GY92">
            <v>2640</v>
          </cell>
          <cell r="GZ92">
            <v>83.6</v>
          </cell>
          <cell r="HA92">
            <v>2666</v>
          </cell>
          <cell r="HB92">
            <v>1422</v>
          </cell>
          <cell r="HC92">
            <v>53.3</v>
          </cell>
          <cell r="HD92">
            <v>241</v>
          </cell>
          <cell r="HE92">
            <v>123</v>
          </cell>
          <cell r="HF92">
            <v>51</v>
          </cell>
          <cell r="HG92">
            <v>2417</v>
          </cell>
          <cell r="HH92">
            <v>1294</v>
          </cell>
          <cell r="HI92">
            <v>53.5</v>
          </cell>
          <cell r="HJ92">
            <v>3666</v>
          </cell>
          <cell r="HK92">
            <v>1612</v>
          </cell>
          <cell r="HL92">
            <v>43.971631205673759</v>
          </cell>
          <cell r="HM92">
            <v>3159</v>
          </cell>
          <cell r="HN92">
            <v>2644</v>
          </cell>
          <cell r="HO92">
            <v>83.7</v>
          </cell>
          <cell r="HP92">
            <v>2666</v>
          </cell>
          <cell r="HQ92">
            <v>1445</v>
          </cell>
          <cell r="HR92">
            <v>54.2</v>
          </cell>
          <cell r="HS92">
            <v>247</v>
          </cell>
          <cell r="HT92">
            <v>125</v>
          </cell>
          <cell r="HU92">
            <v>50.6</v>
          </cell>
          <cell r="HV92">
            <v>2417</v>
          </cell>
          <cell r="HW92">
            <v>1307</v>
          </cell>
          <cell r="HX92">
            <v>54.1</v>
          </cell>
          <cell r="HY92">
            <v>3664</v>
          </cell>
          <cell r="HZ92">
            <v>1735</v>
          </cell>
          <cell r="IA92">
            <v>47.352620087336241</v>
          </cell>
          <cell r="IB92">
            <v>3158</v>
          </cell>
          <cell r="IC92">
            <v>2643</v>
          </cell>
          <cell r="ID92">
            <v>83.7</v>
          </cell>
          <cell r="IE92">
            <v>2971</v>
          </cell>
          <cell r="IF92">
            <v>1562</v>
          </cell>
          <cell r="IG92">
            <v>52.6</v>
          </cell>
          <cell r="IH92">
            <v>254</v>
          </cell>
          <cell r="II92">
            <v>127</v>
          </cell>
          <cell r="IJ92">
            <v>50</v>
          </cell>
          <cell r="IK92">
            <v>2416</v>
          </cell>
          <cell r="IL92">
            <v>1438</v>
          </cell>
          <cell r="IM92">
            <v>59.5</v>
          </cell>
          <cell r="IN92">
            <v>3665</v>
          </cell>
          <cell r="IO92">
            <v>1790</v>
          </cell>
          <cell r="IP92">
            <v>48.840381991814461</v>
          </cell>
          <cell r="IQ92">
            <v>3164</v>
          </cell>
          <cell r="IR92">
            <v>2617</v>
          </cell>
          <cell r="IS92">
            <v>82.7</v>
          </cell>
          <cell r="IT92">
            <v>2665</v>
          </cell>
          <cell r="IU92">
            <v>1224</v>
          </cell>
          <cell r="IV92">
            <v>45.9</v>
          </cell>
          <cell r="IW92">
            <v>217</v>
          </cell>
          <cell r="IX92">
            <v>110</v>
          </cell>
          <cell r="IY92">
            <v>50.7</v>
          </cell>
          <cell r="IZ92">
            <v>2419</v>
          </cell>
          <cell r="JA92">
            <v>606</v>
          </cell>
          <cell r="JB92">
            <v>25.1</v>
          </cell>
          <cell r="JC92">
            <v>3669</v>
          </cell>
          <cell r="JD92">
            <v>893</v>
          </cell>
          <cell r="JE92">
            <v>24.339056963750341</v>
          </cell>
        </row>
        <row r="93">
          <cell r="B93" t="str">
            <v>B86029</v>
          </cell>
          <cell r="C93" t="str">
            <v>Westgate Surgery</v>
          </cell>
          <cell r="D93" t="str">
            <v>Otley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1267</v>
          </cell>
          <cell r="R93">
            <v>202</v>
          </cell>
          <cell r="S93">
            <v>15.9</v>
          </cell>
          <cell r="T93">
            <v>1462</v>
          </cell>
          <cell r="U93">
            <v>7</v>
          </cell>
          <cell r="V93">
            <v>0.5</v>
          </cell>
          <cell r="W93">
            <v>32</v>
          </cell>
          <cell r="X93">
            <v>1</v>
          </cell>
          <cell r="Y93">
            <v>3.1</v>
          </cell>
          <cell r="Z93">
            <v>550</v>
          </cell>
          <cell r="AA93">
            <v>18</v>
          </cell>
          <cell r="AB93">
            <v>3.3</v>
          </cell>
          <cell r="AC93">
            <v>1267</v>
          </cell>
          <cell r="AD93">
            <v>408</v>
          </cell>
          <cell r="AE93">
            <v>32.200000000000003</v>
          </cell>
          <cell r="AF93">
            <v>1463</v>
          </cell>
          <cell r="AG93">
            <v>13</v>
          </cell>
          <cell r="AH93">
            <v>0.9</v>
          </cell>
          <cell r="AI93">
            <v>32</v>
          </cell>
          <cell r="AJ93">
            <v>1</v>
          </cell>
          <cell r="AK93">
            <v>3.1</v>
          </cell>
          <cell r="AL93">
            <v>550</v>
          </cell>
          <cell r="AM93">
            <v>19</v>
          </cell>
          <cell r="AN93">
            <v>3.5</v>
          </cell>
          <cell r="AO93">
            <v>1266</v>
          </cell>
          <cell r="AP93">
            <v>602</v>
          </cell>
          <cell r="AQ93">
            <v>47.6</v>
          </cell>
          <cell r="AR93">
            <v>1465</v>
          </cell>
          <cell r="AS93">
            <v>19</v>
          </cell>
          <cell r="AT93">
            <v>1.3</v>
          </cell>
          <cell r="AU93">
            <v>30</v>
          </cell>
          <cell r="AV93">
            <v>1</v>
          </cell>
          <cell r="AW93">
            <v>3.3</v>
          </cell>
          <cell r="AX93">
            <v>551</v>
          </cell>
          <cell r="AY93">
            <v>26</v>
          </cell>
          <cell r="AZ93">
            <v>4.7</v>
          </cell>
          <cell r="BA93">
            <v>1264</v>
          </cell>
          <cell r="BB93">
            <v>736</v>
          </cell>
          <cell r="BC93">
            <v>58.2</v>
          </cell>
          <cell r="BD93">
            <v>1464</v>
          </cell>
          <cell r="BE93">
            <v>58</v>
          </cell>
          <cell r="BF93">
            <v>4</v>
          </cell>
          <cell r="BG93">
            <v>34</v>
          </cell>
          <cell r="BH93">
            <v>3</v>
          </cell>
          <cell r="BI93">
            <v>8.8000000000000007</v>
          </cell>
          <cell r="BJ93">
            <v>551</v>
          </cell>
          <cell r="BK93">
            <v>35</v>
          </cell>
          <cell r="BL93">
            <v>6.4</v>
          </cell>
          <cell r="BM93">
            <v>1262</v>
          </cell>
          <cell r="BN93">
            <v>832</v>
          </cell>
          <cell r="BO93">
            <v>65.900000000000006</v>
          </cell>
          <cell r="BP93">
            <v>1462</v>
          </cell>
          <cell r="BQ93">
            <v>99</v>
          </cell>
          <cell r="BR93">
            <v>6.8</v>
          </cell>
          <cell r="BS93">
            <v>34</v>
          </cell>
          <cell r="BT93">
            <v>7</v>
          </cell>
          <cell r="BU93">
            <v>20.6</v>
          </cell>
          <cell r="BV93">
            <v>548</v>
          </cell>
          <cell r="BW93">
            <v>71</v>
          </cell>
          <cell r="BX93">
            <v>13</v>
          </cell>
          <cell r="BY93">
            <v>1262</v>
          </cell>
          <cell r="BZ93">
            <v>892</v>
          </cell>
          <cell r="CA93">
            <v>70.7</v>
          </cell>
          <cell r="CB93">
            <v>811</v>
          </cell>
          <cell r="CC93">
            <v>107</v>
          </cell>
          <cell r="CD93">
            <v>13.2</v>
          </cell>
          <cell r="CE93">
            <v>35</v>
          </cell>
          <cell r="CF93">
            <v>8</v>
          </cell>
          <cell r="CG93">
            <v>22.9</v>
          </cell>
          <cell r="CH93">
            <v>548</v>
          </cell>
          <cell r="CI93">
            <v>101</v>
          </cell>
          <cell r="CJ93">
            <v>18.399999999999999</v>
          </cell>
          <cell r="CK93">
            <v>1260</v>
          </cell>
          <cell r="CL93">
            <v>908</v>
          </cell>
          <cell r="CM93">
            <v>72.099999999999994</v>
          </cell>
          <cell r="CN93">
            <v>772</v>
          </cell>
          <cell r="CO93">
            <v>136</v>
          </cell>
          <cell r="CP93">
            <v>17.600000000000001</v>
          </cell>
          <cell r="CQ93">
            <v>37</v>
          </cell>
          <cell r="CR93">
            <v>10</v>
          </cell>
          <cell r="CS93">
            <v>27</v>
          </cell>
          <cell r="CT93">
            <v>547</v>
          </cell>
          <cell r="CU93">
            <v>167</v>
          </cell>
          <cell r="CV93">
            <v>30.5</v>
          </cell>
          <cell r="CW93">
            <v>1262</v>
          </cell>
          <cell r="CX93">
            <v>984</v>
          </cell>
          <cell r="CY93">
            <v>78</v>
          </cell>
          <cell r="CZ93">
            <v>716</v>
          </cell>
          <cell r="DA93">
            <v>167</v>
          </cell>
          <cell r="DB93">
            <v>23.3</v>
          </cell>
          <cell r="DC93">
            <v>37</v>
          </cell>
          <cell r="DD93">
            <v>18</v>
          </cell>
          <cell r="DE93">
            <v>48.6</v>
          </cell>
          <cell r="DF93">
            <v>547</v>
          </cell>
          <cell r="DG93">
            <v>294</v>
          </cell>
          <cell r="DH93">
            <v>53.7</v>
          </cell>
          <cell r="DI93">
            <v>1259</v>
          </cell>
          <cell r="DJ93">
            <v>1026</v>
          </cell>
          <cell r="DK93">
            <v>81.5</v>
          </cell>
          <cell r="DL93">
            <v>717</v>
          </cell>
          <cell r="DM93">
            <v>240</v>
          </cell>
          <cell r="DN93">
            <v>33.5</v>
          </cell>
          <cell r="DO93">
            <v>38</v>
          </cell>
          <cell r="DP93">
            <v>23</v>
          </cell>
          <cell r="DQ93">
            <v>60.5</v>
          </cell>
          <cell r="DR93">
            <v>548</v>
          </cell>
          <cell r="DS93">
            <v>307</v>
          </cell>
          <cell r="DT93">
            <v>56</v>
          </cell>
          <cell r="DU93">
            <v>1253</v>
          </cell>
          <cell r="DV93">
            <v>1049</v>
          </cell>
          <cell r="DW93">
            <v>83.7</v>
          </cell>
          <cell r="DX93">
            <v>716</v>
          </cell>
          <cell r="DY93">
            <v>261</v>
          </cell>
          <cell r="DZ93">
            <v>36.5</v>
          </cell>
          <cell r="EA93">
            <v>40</v>
          </cell>
          <cell r="EB93">
            <v>25</v>
          </cell>
          <cell r="EC93">
            <v>62.5</v>
          </cell>
          <cell r="ED93">
            <v>548</v>
          </cell>
          <cell r="EE93">
            <v>344</v>
          </cell>
          <cell r="EF93">
            <v>62.8</v>
          </cell>
          <cell r="EG93">
            <v>1260</v>
          </cell>
          <cell r="EH93">
            <v>908</v>
          </cell>
          <cell r="EI93">
            <v>72.099999999999994</v>
          </cell>
          <cell r="EJ93">
            <v>772</v>
          </cell>
          <cell r="EK93">
            <v>136</v>
          </cell>
          <cell r="EL93">
            <v>17.600000000000001</v>
          </cell>
          <cell r="EM93">
            <v>37</v>
          </cell>
          <cell r="EN93">
            <v>10</v>
          </cell>
          <cell r="EO93">
            <v>27</v>
          </cell>
          <cell r="EP93">
            <v>547</v>
          </cell>
          <cell r="EQ93">
            <v>167</v>
          </cell>
          <cell r="ER93">
            <v>30.5</v>
          </cell>
          <cell r="ES93">
            <v>1250</v>
          </cell>
          <cell r="ET93">
            <v>1070</v>
          </cell>
          <cell r="EU93">
            <v>85.6</v>
          </cell>
          <cell r="EV93">
            <v>716</v>
          </cell>
          <cell r="EW93">
            <v>300</v>
          </cell>
          <cell r="EX93">
            <v>41.9</v>
          </cell>
          <cell r="EY93">
            <v>42</v>
          </cell>
          <cell r="EZ93">
            <v>27</v>
          </cell>
          <cell r="FA93">
            <v>64.3</v>
          </cell>
          <cell r="FB93">
            <v>548</v>
          </cell>
          <cell r="FC93">
            <v>359</v>
          </cell>
          <cell r="FD93">
            <v>65.5</v>
          </cell>
          <cell r="FE93">
            <v>1248</v>
          </cell>
          <cell r="FF93">
            <v>1083</v>
          </cell>
          <cell r="FG93">
            <v>86.8</v>
          </cell>
          <cell r="FH93">
            <v>685</v>
          </cell>
          <cell r="FI93">
            <v>342</v>
          </cell>
          <cell r="FJ93">
            <v>49.9</v>
          </cell>
          <cell r="FK93">
            <v>45</v>
          </cell>
          <cell r="FL93">
            <v>28</v>
          </cell>
          <cell r="FM93">
            <v>62.2</v>
          </cell>
          <cell r="FN93">
            <v>548</v>
          </cell>
          <cell r="FO93">
            <v>367</v>
          </cell>
          <cell r="FP93">
            <v>67</v>
          </cell>
          <cell r="FQ93">
            <v>1249</v>
          </cell>
          <cell r="FR93">
            <v>387</v>
          </cell>
          <cell r="FS93">
            <v>30.98478783026421</v>
          </cell>
          <cell r="FT93">
            <v>1245</v>
          </cell>
          <cell r="FU93">
            <v>1084</v>
          </cell>
          <cell r="FV93">
            <v>87.1</v>
          </cell>
          <cell r="FW93">
            <v>686</v>
          </cell>
          <cell r="FX93">
            <v>366</v>
          </cell>
          <cell r="FY93">
            <v>53.4</v>
          </cell>
          <cell r="FZ93">
            <v>49</v>
          </cell>
          <cell r="GA93">
            <v>31</v>
          </cell>
          <cell r="GB93">
            <v>63.3</v>
          </cell>
          <cell r="GC93">
            <v>548</v>
          </cell>
          <cell r="GD93">
            <v>371</v>
          </cell>
          <cell r="GE93">
            <v>67.7</v>
          </cell>
          <cell r="GF93">
            <v>1249</v>
          </cell>
          <cell r="GG93">
            <v>482</v>
          </cell>
          <cell r="GH93">
            <v>38.590872698158527</v>
          </cell>
          <cell r="GI93">
            <v>1247</v>
          </cell>
          <cell r="GJ93">
            <v>1085</v>
          </cell>
          <cell r="GK93">
            <v>87</v>
          </cell>
          <cell r="GL93">
            <v>711</v>
          </cell>
          <cell r="GM93">
            <v>389</v>
          </cell>
          <cell r="GN93">
            <v>54.7</v>
          </cell>
          <cell r="GO93">
            <v>48</v>
          </cell>
          <cell r="GP93">
            <v>33</v>
          </cell>
          <cell r="GQ93">
            <v>68.8</v>
          </cell>
          <cell r="GR93">
            <v>548</v>
          </cell>
          <cell r="GS93">
            <v>381</v>
          </cell>
          <cell r="GT93">
            <v>69.5</v>
          </cell>
          <cell r="GU93">
            <v>1251</v>
          </cell>
          <cell r="GV93">
            <v>513</v>
          </cell>
          <cell r="GW93">
            <v>41.007194244604314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548</v>
          </cell>
          <cell r="HH93">
            <v>381</v>
          </cell>
          <cell r="HI93">
            <v>69.5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  <cell r="HU93">
            <v>0</v>
          </cell>
          <cell r="HV93">
            <v>548</v>
          </cell>
          <cell r="HW93">
            <v>381</v>
          </cell>
          <cell r="HX93">
            <v>69.5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548</v>
          </cell>
          <cell r="IL93">
            <v>398</v>
          </cell>
          <cell r="IM93">
            <v>72.599999999999994</v>
          </cell>
          <cell r="IN93">
            <v>0</v>
          </cell>
          <cell r="IO93">
            <v>0</v>
          </cell>
          <cell r="IP93">
            <v>0</v>
          </cell>
          <cell r="IQ93">
            <v>1252</v>
          </cell>
          <cell r="IR93">
            <v>1074</v>
          </cell>
          <cell r="IS93">
            <v>85.8</v>
          </cell>
          <cell r="IT93">
            <v>716</v>
          </cell>
          <cell r="IU93">
            <v>310</v>
          </cell>
          <cell r="IV93">
            <v>43.3</v>
          </cell>
          <cell r="IW93">
            <v>43</v>
          </cell>
          <cell r="IX93">
            <v>27</v>
          </cell>
          <cell r="IY93">
            <v>62.8</v>
          </cell>
          <cell r="IZ93">
            <v>548</v>
          </cell>
          <cell r="JA93">
            <v>364</v>
          </cell>
          <cell r="JB93">
            <v>66.400000000000006</v>
          </cell>
          <cell r="JC93">
            <v>1248</v>
          </cell>
          <cell r="JD93">
            <v>247</v>
          </cell>
          <cell r="JE93">
            <v>19.791666666666664</v>
          </cell>
        </row>
        <row r="94">
          <cell r="B94" t="str">
            <v>B86625</v>
          </cell>
          <cell r="C94" t="str">
            <v>Wetherby Surgery</v>
          </cell>
          <cell r="D94" t="str">
            <v>Wetherby</v>
          </cell>
          <cell r="E94">
            <v>1053</v>
          </cell>
          <cell r="F94">
            <v>11</v>
          </cell>
          <cell r="G94">
            <v>1</v>
          </cell>
          <cell r="H94">
            <v>924</v>
          </cell>
          <cell r="I94">
            <v>3</v>
          </cell>
          <cell r="J94">
            <v>0.3</v>
          </cell>
          <cell r="K94">
            <v>39</v>
          </cell>
          <cell r="L94">
            <v>0</v>
          </cell>
          <cell r="M94">
            <v>0</v>
          </cell>
          <cell r="N94">
            <v>338</v>
          </cell>
          <cell r="O94">
            <v>0</v>
          </cell>
          <cell r="P94">
            <v>0</v>
          </cell>
          <cell r="Q94">
            <v>1051</v>
          </cell>
          <cell r="R94">
            <v>49</v>
          </cell>
          <cell r="S94">
            <v>4.7</v>
          </cell>
          <cell r="T94">
            <v>994</v>
          </cell>
          <cell r="U94">
            <v>4</v>
          </cell>
          <cell r="V94">
            <v>0.4</v>
          </cell>
          <cell r="W94">
            <v>38</v>
          </cell>
          <cell r="X94">
            <v>0</v>
          </cell>
          <cell r="Y94">
            <v>0</v>
          </cell>
          <cell r="Z94">
            <v>339</v>
          </cell>
          <cell r="AA94">
            <v>0</v>
          </cell>
          <cell r="AB94">
            <v>0</v>
          </cell>
          <cell r="AC94">
            <v>1050</v>
          </cell>
          <cell r="AD94">
            <v>113</v>
          </cell>
          <cell r="AE94">
            <v>10.8</v>
          </cell>
          <cell r="AF94">
            <v>993</v>
          </cell>
          <cell r="AG94">
            <v>8</v>
          </cell>
          <cell r="AH94">
            <v>0.8</v>
          </cell>
          <cell r="AI94">
            <v>37</v>
          </cell>
          <cell r="AJ94">
            <v>1</v>
          </cell>
          <cell r="AK94">
            <v>2.7</v>
          </cell>
          <cell r="AL94">
            <v>339</v>
          </cell>
          <cell r="AM94">
            <v>0</v>
          </cell>
          <cell r="AN94">
            <v>0</v>
          </cell>
          <cell r="AO94">
            <v>1045</v>
          </cell>
          <cell r="AP94">
            <v>237</v>
          </cell>
          <cell r="AQ94">
            <v>22.7</v>
          </cell>
          <cell r="AR94">
            <v>987</v>
          </cell>
          <cell r="AS94">
            <v>23</v>
          </cell>
          <cell r="AT94">
            <v>2.2999999999999998</v>
          </cell>
          <cell r="AU94">
            <v>37</v>
          </cell>
          <cell r="AV94">
            <v>2</v>
          </cell>
          <cell r="AW94">
            <v>5.4</v>
          </cell>
          <cell r="AX94">
            <v>336</v>
          </cell>
          <cell r="AY94">
            <v>2</v>
          </cell>
          <cell r="AZ94">
            <v>0.6</v>
          </cell>
          <cell r="BA94">
            <v>1041</v>
          </cell>
          <cell r="BB94">
            <v>362</v>
          </cell>
          <cell r="BC94">
            <v>34.799999999999997</v>
          </cell>
          <cell r="BD94">
            <v>989</v>
          </cell>
          <cell r="BE94">
            <v>36</v>
          </cell>
          <cell r="BF94">
            <v>3.6</v>
          </cell>
          <cell r="BG94">
            <v>39</v>
          </cell>
          <cell r="BH94">
            <v>2</v>
          </cell>
          <cell r="BI94">
            <v>5.0999999999999996</v>
          </cell>
          <cell r="BJ94">
            <v>337</v>
          </cell>
          <cell r="BK94">
            <v>21</v>
          </cell>
          <cell r="BL94">
            <v>6.2</v>
          </cell>
          <cell r="BM94">
            <v>1040</v>
          </cell>
          <cell r="BN94">
            <v>531</v>
          </cell>
          <cell r="BO94">
            <v>51.1</v>
          </cell>
          <cell r="BP94">
            <v>994</v>
          </cell>
          <cell r="BQ94">
            <v>100</v>
          </cell>
          <cell r="BR94">
            <v>10.1</v>
          </cell>
          <cell r="BS94">
            <v>40</v>
          </cell>
          <cell r="BT94">
            <v>7</v>
          </cell>
          <cell r="BU94">
            <v>17.5</v>
          </cell>
          <cell r="BV94">
            <v>337</v>
          </cell>
          <cell r="BW94">
            <v>73</v>
          </cell>
          <cell r="BX94">
            <v>21.7</v>
          </cell>
          <cell r="BY94">
            <v>1039</v>
          </cell>
          <cell r="BZ94">
            <v>654</v>
          </cell>
          <cell r="CA94">
            <v>62.9</v>
          </cell>
          <cell r="CB94">
            <v>527</v>
          </cell>
          <cell r="CC94">
            <v>115</v>
          </cell>
          <cell r="CD94">
            <v>21.8</v>
          </cell>
          <cell r="CE94">
            <v>40</v>
          </cell>
          <cell r="CF94">
            <v>10</v>
          </cell>
          <cell r="CG94">
            <v>25</v>
          </cell>
          <cell r="CH94">
            <v>338</v>
          </cell>
          <cell r="CI94">
            <v>96</v>
          </cell>
          <cell r="CJ94">
            <v>28.4</v>
          </cell>
          <cell r="CK94">
            <v>1036</v>
          </cell>
          <cell r="CL94">
            <v>726</v>
          </cell>
          <cell r="CM94">
            <v>70.099999999999994</v>
          </cell>
          <cell r="CN94">
            <v>461</v>
          </cell>
          <cell r="CO94">
            <v>122</v>
          </cell>
          <cell r="CP94">
            <v>26.5</v>
          </cell>
          <cell r="CQ94">
            <v>38</v>
          </cell>
          <cell r="CR94">
            <v>10</v>
          </cell>
          <cell r="CS94">
            <v>26.3</v>
          </cell>
          <cell r="CT94">
            <v>336</v>
          </cell>
          <cell r="CU94">
            <v>102</v>
          </cell>
          <cell r="CV94">
            <v>30.4</v>
          </cell>
          <cell r="CW94">
            <v>1039</v>
          </cell>
          <cell r="CX94">
            <v>757</v>
          </cell>
          <cell r="CY94">
            <v>72.900000000000006</v>
          </cell>
          <cell r="CZ94">
            <v>429</v>
          </cell>
          <cell r="DA94">
            <v>157</v>
          </cell>
          <cell r="DB94">
            <v>36.6</v>
          </cell>
          <cell r="DC94">
            <v>39</v>
          </cell>
          <cell r="DD94">
            <v>15</v>
          </cell>
          <cell r="DE94">
            <v>38.5</v>
          </cell>
          <cell r="DF94">
            <v>337</v>
          </cell>
          <cell r="DG94">
            <v>131</v>
          </cell>
          <cell r="DH94">
            <v>38.9</v>
          </cell>
          <cell r="DI94">
            <v>1040</v>
          </cell>
          <cell r="DJ94">
            <v>780</v>
          </cell>
          <cell r="DK94">
            <v>75</v>
          </cell>
          <cell r="DL94">
            <v>431</v>
          </cell>
          <cell r="DM94">
            <v>168</v>
          </cell>
          <cell r="DN94">
            <v>39</v>
          </cell>
          <cell r="DO94">
            <v>40</v>
          </cell>
          <cell r="DP94">
            <v>16</v>
          </cell>
          <cell r="DQ94">
            <v>40</v>
          </cell>
          <cell r="DR94">
            <v>337</v>
          </cell>
          <cell r="DS94">
            <v>144</v>
          </cell>
          <cell r="DT94">
            <v>42.7</v>
          </cell>
          <cell r="DU94">
            <v>1036</v>
          </cell>
          <cell r="DV94">
            <v>835</v>
          </cell>
          <cell r="DW94">
            <v>80.599999999999994</v>
          </cell>
          <cell r="DX94">
            <v>432</v>
          </cell>
          <cell r="DY94">
            <v>174</v>
          </cell>
          <cell r="DZ94">
            <v>40.299999999999997</v>
          </cell>
          <cell r="EA94">
            <v>43</v>
          </cell>
          <cell r="EB94">
            <v>18</v>
          </cell>
          <cell r="EC94">
            <v>41.9</v>
          </cell>
          <cell r="ED94">
            <v>337</v>
          </cell>
          <cell r="EE94">
            <v>148</v>
          </cell>
          <cell r="EF94">
            <v>43.9</v>
          </cell>
          <cell r="EG94">
            <v>1036</v>
          </cell>
          <cell r="EH94">
            <v>726</v>
          </cell>
          <cell r="EI94">
            <v>70.099999999999994</v>
          </cell>
          <cell r="EJ94">
            <v>461</v>
          </cell>
          <cell r="EK94">
            <v>122</v>
          </cell>
          <cell r="EL94">
            <v>26.5</v>
          </cell>
          <cell r="EM94">
            <v>38</v>
          </cell>
          <cell r="EN94">
            <v>10</v>
          </cell>
          <cell r="EO94">
            <v>26.3</v>
          </cell>
          <cell r="EP94">
            <v>336</v>
          </cell>
          <cell r="EQ94">
            <v>102</v>
          </cell>
          <cell r="ER94">
            <v>30.4</v>
          </cell>
          <cell r="ES94">
            <v>1035</v>
          </cell>
          <cell r="ET94">
            <v>851</v>
          </cell>
          <cell r="EU94">
            <v>82.2</v>
          </cell>
          <cell r="EV94">
            <v>434</v>
          </cell>
          <cell r="EW94">
            <v>186</v>
          </cell>
          <cell r="EX94">
            <v>42.9</v>
          </cell>
          <cell r="EY94">
            <v>41</v>
          </cell>
          <cell r="EZ94">
            <v>18</v>
          </cell>
          <cell r="FA94">
            <v>43.9</v>
          </cell>
          <cell r="FB94">
            <v>339</v>
          </cell>
          <cell r="FC94">
            <v>157</v>
          </cell>
          <cell r="FD94">
            <v>46.3</v>
          </cell>
          <cell r="FE94">
            <v>1034</v>
          </cell>
          <cell r="FF94">
            <v>872</v>
          </cell>
          <cell r="FG94">
            <v>84.3</v>
          </cell>
          <cell r="FH94">
            <v>418</v>
          </cell>
          <cell r="FI94">
            <v>192</v>
          </cell>
          <cell r="FJ94">
            <v>45.9</v>
          </cell>
          <cell r="FK94">
            <v>42</v>
          </cell>
          <cell r="FL94">
            <v>18</v>
          </cell>
          <cell r="FM94">
            <v>42.9</v>
          </cell>
          <cell r="FN94">
            <v>339</v>
          </cell>
          <cell r="FO94">
            <v>162</v>
          </cell>
          <cell r="FP94">
            <v>47.8</v>
          </cell>
          <cell r="FQ94">
            <v>831</v>
          </cell>
          <cell r="FR94">
            <v>193</v>
          </cell>
          <cell r="FS94">
            <v>23.225030084235858</v>
          </cell>
          <cell r="FT94">
            <v>1035</v>
          </cell>
          <cell r="FU94">
            <v>881</v>
          </cell>
          <cell r="FV94">
            <v>85.1</v>
          </cell>
          <cell r="FW94">
            <v>420</v>
          </cell>
          <cell r="FX94">
            <v>230</v>
          </cell>
          <cell r="FY94">
            <v>54.8</v>
          </cell>
          <cell r="FZ94">
            <v>42</v>
          </cell>
          <cell r="GA94">
            <v>21</v>
          </cell>
          <cell r="GB94">
            <v>50</v>
          </cell>
          <cell r="GC94">
            <v>335</v>
          </cell>
          <cell r="GD94">
            <v>196</v>
          </cell>
          <cell r="GE94">
            <v>58.5</v>
          </cell>
          <cell r="GF94">
            <v>832</v>
          </cell>
          <cell r="GG94">
            <v>242</v>
          </cell>
          <cell r="GH94">
            <v>29.086538461538463</v>
          </cell>
          <cell r="GI94">
            <v>1032</v>
          </cell>
          <cell r="GJ94">
            <v>893</v>
          </cell>
          <cell r="GK94">
            <v>86.5</v>
          </cell>
          <cell r="GL94">
            <v>434</v>
          </cell>
          <cell r="GM94">
            <v>242</v>
          </cell>
          <cell r="GN94">
            <v>55.8</v>
          </cell>
          <cell r="GO94">
            <v>43</v>
          </cell>
          <cell r="GP94">
            <v>23</v>
          </cell>
          <cell r="GQ94">
            <v>53.5</v>
          </cell>
          <cell r="GR94">
            <v>335</v>
          </cell>
          <cell r="GS94">
            <v>201</v>
          </cell>
          <cell r="GT94">
            <v>60</v>
          </cell>
          <cell r="GU94">
            <v>831</v>
          </cell>
          <cell r="GV94">
            <v>270</v>
          </cell>
          <cell r="GW94">
            <v>32.490974729241877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335</v>
          </cell>
          <cell r="HH94">
            <v>203</v>
          </cell>
          <cell r="HI94">
            <v>60.6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335</v>
          </cell>
          <cell r="HW94">
            <v>217</v>
          </cell>
          <cell r="HX94">
            <v>64.8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>
            <v>335</v>
          </cell>
          <cell r="IL94">
            <v>219</v>
          </cell>
          <cell r="IM94">
            <v>65.400000000000006</v>
          </cell>
          <cell r="IN94">
            <v>0</v>
          </cell>
          <cell r="IO94">
            <v>0</v>
          </cell>
          <cell r="IP94">
            <v>0</v>
          </cell>
          <cell r="IQ94">
            <v>1035</v>
          </cell>
          <cell r="IR94">
            <v>853</v>
          </cell>
          <cell r="IS94">
            <v>82.4</v>
          </cell>
          <cell r="IT94">
            <v>434</v>
          </cell>
          <cell r="IU94">
            <v>188</v>
          </cell>
          <cell r="IV94">
            <v>43.3</v>
          </cell>
          <cell r="IW94">
            <v>41</v>
          </cell>
          <cell r="IX94">
            <v>18</v>
          </cell>
          <cell r="IY94">
            <v>43.9</v>
          </cell>
          <cell r="IZ94">
            <v>339</v>
          </cell>
          <cell r="JA94">
            <v>159</v>
          </cell>
          <cell r="JB94">
            <v>46.9</v>
          </cell>
          <cell r="JC94">
            <v>831</v>
          </cell>
          <cell r="JD94">
            <v>178</v>
          </cell>
          <cell r="JE94">
            <v>21.419975932611312</v>
          </cell>
        </row>
        <row r="95">
          <cell r="B95" t="str">
            <v>B86071</v>
          </cell>
          <cell r="C95" t="str">
            <v>Whitehall Surgery</v>
          </cell>
          <cell r="D95" t="str">
            <v>Bramley, Wortley and Middleton</v>
          </cell>
          <cell r="E95">
            <v>1169</v>
          </cell>
          <cell r="F95">
            <v>22</v>
          </cell>
          <cell r="G95">
            <v>1.9</v>
          </cell>
          <cell r="H95">
            <v>2417</v>
          </cell>
          <cell r="I95">
            <v>13</v>
          </cell>
          <cell r="J95">
            <v>0.5</v>
          </cell>
          <cell r="K95">
            <v>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1168</v>
          </cell>
          <cell r="R95">
            <v>79</v>
          </cell>
          <cell r="S95">
            <v>6.8</v>
          </cell>
          <cell r="T95">
            <v>3191</v>
          </cell>
          <cell r="U95">
            <v>40</v>
          </cell>
          <cell r="V95">
            <v>1.3</v>
          </cell>
          <cell r="W95">
            <v>69</v>
          </cell>
          <cell r="X95">
            <v>1</v>
          </cell>
          <cell r="Y95">
            <v>1.4</v>
          </cell>
          <cell r="Z95">
            <v>1054</v>
          </cell>
          <cell r="AA95">
            <v>1</v>
          </cell>
          <cell r="AB95">
            <v>0.1</v>
          </cell>
          <cell r="AC95">
            <v>1167</v>
          </cell>
          <cell r="AD95">
            <v>224</v>
          </cell>
          <cell r="AE95">
            <v>19.2</v>
          </cell>
          <cell r="AF95">
            <v>3191</v>
          </cell>
          <cell r="AG95">
            <v>55</v>
          </cell>
          <cell r="AH95">
            <v>1.7</v>
          </cell>
          <cell r="AI95">
            <v>77</v>
          </cell>
          <cell r="AJ95">
            <v>2</v>
          </cell>
          <cell r="AK95">
            <v>2.6</v>
          </cell>
          <cell r="AL95">
            <v>1053</v>
          </cell>
          <cell r="AM95">
            <v>2</v>
          </cell>
          <cell r="AN95">
            <v>0.2</v>
          </cell>
          <cell r="AO95">
            <v>1163</v>
          </cell>
          <cell r="AP95">
            <v>402</v>
          </cell>
          <cell r="AQ95">
            <v>34.6</v>
          </cell>
          <cell r="AR95">
            <v>3187</v>
          </cell>
          <cell r="AS95">
            <v>98</v>
          </cell>
          <cell r="AT95">
            <v>3.1</v>
          </cell>
          <cell r="AU95">
            <v>81</v>
          </cell>
          <cell r="AV95">
            <v>4</v>
          </cell>
          <cell r="AW95">
            <v>4.9000000000000004</v>
          </cell>
          <cell r="AX95">
            <v>1051</v>
          </cell>
          <cell r="AY95">
            <v>5</v>
          </cell>
          <cell r="AZ95">
            <v>0.5</v>
          </cell>
          <cell r="BA95">
            <v>1164</v>
          </cell>
          <cell r="BB95">
            <v>573</v>
          </cell>
          <cell r="BC95">
            <v>49.2</v>
          </cell>
          <cell r="BD95">
            <v>3183</v>
          </cell>
          <cell r="BE95">
            <v>172</v>
          </cell>
          <cell r="BF95">
            <v>5.4</v>
          </cell>
          <cell r="BG95">
            <v>86</v>
          </cell>
          <cell r="BH95">
            <v>14</v>
          </cell>
          <cell r="BI95">
            <v>16.3</v>
          </cell>
          <cell r="BJ95">
            <v>1049</v>
          </cell>
          <cell r="BK95">
            <v>11</v>
          </cell>
          <cell r="BL95">
            <v>1</v>
          </cell>
          <cell r="BM95">
            <v>1164</v>
          </cell>
          <cell r="BN95">
            <v>673</v>
          </cell>
          <cell r="BO95">
            <v>57.8</v>
          </cell>
          <cell r="BP95">
            <v>3181</v>
          </cell>
          <cell r="BQ95">
            <v>232</v>
          </cell>
          <cell r="BR95">
            <v>7.3</v>
          </cell>
          <cell r="BS95">
            <v>87</v>
          </cell>
          <cell r="BT95">
            <v>18</v>
          </cell>
          <cell r="BU95">
            <v>20.7</v>
          </cell>
          <cell r="BV95">
            <v>1052</v>
          </cell>
          <cell r="BW95">
            <v>17</v>
          </cell>
          <cell r="BX95">
            <v>1.6</v>
          </cell>
          <cell r="BY95">
            <v>1168</v>
          </cell>
          <cell r="BZ95">
            <v>722</v>
          </cell>
          <cell r="CA95">
            <v>61.8</v>
          </cell>
          <cell r="CB95">
            <v>2192</v>
          </cell>
          <cell r="CC95">
            <v>267</v>
          </cell>
          <cell r="CD95">
            <v>12.2</v>
          </cell>
          <cell r="CE95">
            <v>88</v>
          </cell>
          <cell r="CF95">
            <v>24</v>
          </cell>
          <cell r="CG95">
            <v>27.3</v>
          </cell>
          <cell r="CH95">
            <v>1053</v>
          </cell>
          <cell r="CI95">
            <v>25</v>
          </cell>
          <cell r="CJ95">
            <v>2.4</v>
          </cell>
          <cell r="CK95">
            <v>1167</v>
          </cell>
          <cell r="CL95">
            <v>777</v>
          </cell>
          <cell r="CM95">
            <v>66.599999999999994</v>
          </cell>
          <cell r="CN95">
            <v>1334</v>
          </cell>
          <cell r="CO95">
            <v>303</v>
          </cell>
          <cell r="CP95">
            <v>22.7</v>
          </cell>
          <cell r="CQ95">
            <v>89</v>
          </cell>
          <cell r="CR95">
            <v>26</v>
          </cell>
          <cell r="CS95">
            <v>29.2</v>
          </cell>
          <cell r="CT95">
            <v>1052</v>
          </cell>
          <cell r="CU95">
            <v>123</v>
          </cell>
          <cell r="CV95">
            <v>11.7</v>
          </cell>
          <cell r="CW95">
            <v>1168</v>
          </cell>
          <cell r="CX95">
            <v>821</v>
          </cell>
          <cell r="CY95">
            <v>70.3</v>
          </cell>
          <cell r="CZ95">
            <v>1202</v>
          </cell>
          <cell r="DA95">
            <v>331</v>
          </cell>
          <cell r="DB95">
            <v>27.5</v>
          </cell>
          <cell r="DC95">
            <v>100</v>
          </cell>
          <cell r="DD95">
            <v>30</v>
          </cell>
          <cell r="DE95">
            <v>30</v>
          </cell>
          <cell r="DF95">
            <v>1051</v>
          </cell>
          <cell r="DG95">
            <v>150</v>
          </cell>
          <cell r="DH95">
            <v>14.3</v>
          </cell>
          <cell r="DI95">
            <v>1167</v>
          </cell>
          <cell r="DJ95">
            <v>855</v>
          </cell>
          <cell r="DK95">
            <v>73.3</v>
          </cell>
          <cell r="DL95">
            <v>1208</v>
          </cell>
          <cell r="DM95">
            <v>364</v>
          </cell>
          <cell r="DN95">
            <v>30.1</v>
          </cell>
          <cell r="DO95">
            <v>105</v>
          </cell>
          <cell r="DP95">
            <v>38</v>
          </cell>
          <cell r="DQ95">
            <v>36.200000000000003</v>
          </cell>
          <cell r="DR95">
            <v>1051</v>
          </cell>
          <cell r="DS95">
            <v>159</v>
          </cell>
          <cell r="DT95">
            <v>15.1</v>
          </cell>
          <cell r="DU95">
            <v>1166</v>
          </cell>
          <cell r="DV95">
            <v>884</v>
          </cell>
          <cell r="DW95">
            <v>75.8</v>
          </cell>
          <cell r="DX95">
            <v>1209</v>
          </cell>
          <cell r="DY95">
            <v>400</v>
          </cell>
          <cell r="DZ95">
            <v>33.1</v>
          </cell>
          <cell r="EA95">
            <v>109</v>
          </cell>
          <cell r="EB95">
            <v>43</v>
          </cell>
          <cell r="EC95">
            <v>39.4</v>
          </cell>
          <cell r="ED95">
            <v>1056</v>
          </cell>
          <cell r="EE95">
            <v>189</v>
          </cell>
          <cell r="EF95">
            <v>17.899999999999999</v>
          </cell>
          <cell r="EG95">
            <v>1167</v>
          </cell>
          <cell r="EH95">
            <v>777</v>
          </cell>
          <cell r="EI95">
            <v>66.599999999999994</v>
          </cell>
          <cell r="EJ95">
            <v>1334</v>
          </cell>
          <cell r="EK95">
            <v>303</v>
          </cell>
          <cell r="EL95">
            <v>22.7</v>
          </cell>
          <cell r="EM95">
            <v>89</v>
          </cell>
          <cell r="EN95">
            <v>26</v>
          </cell>
          <cell r="EO95">
            <v>29.2</v>
          </cell>
          <cell r="EP95">
            <v>1052</v>
          </cell>
          <cell r="EQ95">
            <v>123</v>
          </cell>
          <cell r="ER95">
            <v>11.7</v>
          </cell>
          <cell r="ES95">
            <v>1167</v>
          </cell>
          <cell r="ET95">
            <v>909</v>
          </cell>
          <cell r="EU95">
            <v>77.900000000000006</v>
          </cell>
          <cell r="EV95">
            <v>1213</v>
          </cell>
          <cell r="EW95">
            <v>417</v>
          </cell>
          <cell r="EX95">
            <v>34.4</v>
          </cell>
          <cell r="EY95">
            <v>108</v>
          </cell>
          <cell r="EZ95">
            <v>45</v>
          </cell>
          <cell r="FA95">
            <v>41.7</v>
          </cell>
          <cell r="FB95">
            <v>1056</v>
          </cell>
          <cell r="FC95">
            <v>211</v>
          </cell>
          <cell r="FD95">
            <v>20</v>
          </cell>
          <cell r="FE95">
            <v>1212</v>
          </cell>
          <cell r="FF95">
            <v>944</v>
          </cell>
          <cell r="FG95">
            <v>77.900000000000006</v>
          </cell>
          <cell r="FH95">
            <v>1147</v>
          </cell>
          <cell r="FI95">
            <v>439</v>
          </cell>
          <cell r="FJ95">
            <v>38.299999999999997</v>
          </cell>
          <cell r="FK95">
            <v>111</v>
          </cell>
          <cell r="FL95">
            <v>46</v>
          </cell>
          <cell r="FM95">
            <v>41.4</v>
          </cell>
          <cell r="FN95">
            <v>1057</v>
          </cell>
          <cell r="FO95">
            <v>254</v>
          </cell>
          <cell r="FP95">
            <v>24</v>
          </cell>
          <cell r="FQ95">
            <v>1655</v>
          </cell>
          <cell r="FR95">
            <v>338</v>
          </cell>
          <cell r="FS95">
            <v>20.42296072507553</v>
          </cell>
          <cell r="FT95">
            <v>1211</v>
          </cell>
          <cell r="FU95">
            <v>950</v>
          </cell>
          <cell r="FV95">
            <v>78.400000000000006</v>
          </cell>
          <cell r="FW95">
            <v>1151</v>
          </cell>
          <cell r="FX95">
            <v>486</v>
          </cell>
          <cell r="FY95">
            <v>42.2</v>
          </cell>
          <cell r="FZ95">
            <v>114</v>
          </cell>
          <cell r="GA95">
            <v>50</v>
          </cell>
          <cell r="GB95">
            <v>43.9</v>
          </cell>
          <cell r="GC95">
            <v>1057</v>
          </cell>
          <cell r="GD95">
            <v>309</v>
          </cell>
          <cell r="GE95">
            <v>29.2</v>
          </cell>
          <cell r="GF95">
            <v>1657</v>
          </cell>
          <cell r="GG95">
            <v>386</v>
          </cell>
          <cell r="GH95">
            <v>23.295111647555824</v>
          </cell>
          <cell r="GI95">
            <v>1207</v>
          </cell>
          <cell r="GJ95">
            <v>951</v>
          </cell>
          <cell r="GK95">
            <v>78.8</v>
          </cell>
          <cell r="GL95">
            <v>1208</v>
          </cell>
          <cell r="GM95">
            <v>551</v>
          </cell>
          <cell r="GN95">
            <v>45.6</v>
          </cell>
          <cell r="GO95">
            <v>114</v>
          </cell>
          <cell r="GP95">
            <v>50</v>
          </cell>
          <cell r="GQ95">
            <v>43.9</v>
          </cell>
          <cell r="GR95">
            <v>1056</v>
          </cell>
          <cell r="GS95">
            <v>341</v>
          </cell>
          <cell r="GT95">
            <v>32.299999999999997</v>
          </cell>
          <cell r="GU95">
            <v>1657</v>
          </cell>
          <cell r="GV95">
            <v>442</v>
          </cell>
          <cell r="GW95">
            <v>26.674713337356671</v>
          </cell>
          <cell r="GX95">
            <v>1207</v>
          </cell>
          <cell r="GY95">
            <v>952</v>
          </cell>
          <cell r="GZ95">
            <v>78.900000000000006</v>
          </cell>
          <cell r="HA95">
            <v>1208</v>
          </cell>
          <cell r="HB95">
            <v>556</v>
          </cell>
          <cell r="HC95">
            <v>46</v>
          </cell>
          <cell r="HD95">
            <v>113</v>
          </cell>
          <cell r="HE95">
            <v>49</v>
          </cell>
          <cell r="HF95">
            <v>43.4</v>
          </cell>
          <cell r="HG95">
            <v>1053</v>
          </cell>
          <cell r="HH95">
            <v>487</v>
          </cell>
          <cell r="HI95">
            <v>46.2</v>
          </cell>
          <cell r="HJ95">
            <v>1657</v>
          </cell>
          <cell r="HK95">
            <v>447</v>
          </cell>
          <cell r="HL95">
            <v>26.976463488231744</v>
          </cell>
          <cell r="HM95">
            <v>1207</v>
          </cell>
          <cell r="HN95">
            <v>952</v>
          </cell>
          <cell r="HO95">
            <v>78.900000000000006</v>
          </cell>
          <cell r="HP95">
            <v>1207</v>
          </cell>
          <cell r="HQ95">
            <v>560</v>
          </cell>
          <cell r="HR95">
            <v>46.4</v>
          </cell>
          <cell r="HS95">
            <v>112</v>
          </cell>
          <cell r="HT95">
            <v>48</v>
          </cell>
          <cell r="HU95">
            <v>42.9</v>
          </cell>
          <cell r="HV95">
            <v>1053</v>
          </cell>
          <cell r="HW95">
            <v>492</v>
          </cell>
          <cell r="HX95">
            <v>46.7</v>
          </cell>
          <cell r="HY95">
            <v>1657</v>
          </cell>
          <cell r="HZ95">
            <v>453</v>
          </cell>
          <cell r="IA95">
            <v>27.338563669281836</v>
          </cell>
          <cell r="IB95">
            <v>1205</v>
          </cell>
          <cell r="IC95">
            <v>953</v>
          </cell>
          <cell r="ID95">
            <v>79.099999999999994</v>
          </cell>
          <cell r="IE95">
            <v>1347</v>
          </cell>
          <cell r="IF95">
            <v>620</v>
          </cell>
          <cell r="IG95">
            <v>46</v>
          </cell>
          <cell r="IH95">
            <v>116</v>
          </cell>
          <cell r="II95">
            <v>47</v>
          </cell>
          <cell r="IJ95">
            <v>40.5</v>
          </cell>
          <cell r="IK95">
            <v>1056</v>
          </cell>
          <cell r="IL95">
            <v>522</v>
          </cell>
          <cell r="IM95">
            <v>49.4</v>
          </cell>
          <cell r="IN95">
            <v>1655</v>
          </cell>
          <cell r="IO95">
            <v>541</v>
          </cell>
          <cell r="IP95">
            <v>32.688821752265859</v>
          </cell>
          <cell r="IQ95">
            <v>1167</v>
          </cell>
          <cell r="IR95">
            <v>910</v>
          </cell>
          <cell r="IS95">
            <v>78</v>
          </cell>
          <cell r="IT95">
            <v>1212</v>
          </cell>
          <cell r="IU95">
            <v>420</v>
          </cell>
          <cell r="IV95">
            <v>34.700000000000003</v>
          </cell>
          <cell r="IW95">
            <v>108</v>
          </cell>
          <cell r="IX95">
            <v>45</v>
          </cell>
          <cell r="IY95">
            <v>41.7</v>
          </cell>
          <cell r="IZ95">
            <v>1057</v>
          </cell>
          <cell r="JA95">
            <v>215</v>
          </cell>
          <cell r="JB95">
            <v>20.3</v>
          </cell>
          <cell r="JC95">
            <v>1652</v>
          </cell>
          <cell r="JD95">
            <v>316</v>
          </cell>
          <cell r="JE95">
            <v>19.128329297820823</v>
          </cell>
        </row>
        <row r="96">
          <cell r="B96" t="str">
            <v>B86007</v>
          </cell>
          <cell r="C96" t="str">
            <v>Windmill Health Centre</v>
          </cell>
          <cell r="D96" t="str">
            <v>Seacroft</v>
          </cell>
          <cell r="E96">
            <v>1434</v>
          </cell>
          <cell r="F96">
            <v>7</v>
          </cell>
          <cell r="G96">
            <v>0.5</v>
          </cell>
          <cell r="H96">
            <v>2364</v>
          </cell>
          <cell r="I96">
            <v>0</v>
          </cell>
          <cell r="J96">
            <v>0</v>
          </cell>
          <cell r="K96">
            <v>74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1435</v>
          </cell>
          <cell r="R96">
            <v>7</v>
          </cell>
          <cell r="S96">
            <v>0.5</v>
          </cell>
          <cell r="T96">
            <v>2519</v>
          </cell>
          <cell r="U96">
            <v>1</v>
          </cell>
          <cell r="V96">
            <v>0</v>
          </cell>
          <cell r="W96">
            <v>74</v>
          </cell>
          <cell r="X96">
            <v>0</v>
          </cell>
          <cell r="Y96">
            <v>0</v>
          </cell>
          <cell r="Z96">
            <v>1011</v>
          </cell>
          <cell r="AA96">
            <v>1</v>
          </cell>
          <cell r="AB96">
            <v>0.1</v>
          </cell>
          <cell r="AC96">
            <v>1436</v>
          </cell>
          <cell r="AD96">
            <v>22</v>
          </cell>
          <cell r="AE96">
            <v>1.5</v>
          </cell>
          <cell r="AF96">
            <v>2520</v>
          </cell>
          <cell r="AG96">
            <v>4</v>
          </cell>
          <cell r="AH96">
            <v>0.2</v>
          </cell>
          <cell r="AI96">
            <v>75</v>
          </cell>
          <cell r="AJ96">
            <v>0</v>
          </cell>
          <cell r="AK96">
            <v>0</v>
          </cell>
          <cell r="AL96">
            <v>1009</v>
          </cell>
          <cell r="AM96">
            <v>23</v>
          </cell>
          <cell r="AN96">
            <v>2.2999999999999998</v>
          </cell>
          <cell r="AO96">
            <v>1433</v>
          </cell>
          <cell r="AP96">
            <v>134</v>
          </cell>
          <cell r="AQ96">
            <v>9.4</v>
          </cell>
          <cell r="AR96">
            <v>2522</v>
          </cell>
          <cell r="AS96">
            <v>14</v>
          </cell>
          <cell r="AT96">
            <v>0.6</v>
          </cell>
          <cell r="AU96">
            <v>77</v>
          </cell>
          <cell r="AV96">
            <v>0</v>
          </cell>
          <cell r="AW96">
            <v>0</v>
          </cell>
          <cell r="AX96">
            <v>1009</v>
          </cell>
          <cell r="AY96">
            <v>36</v>
          </cell>
          <cell r="AZ96">
            <v>3.6</v>
          </cell>
          <cell r="BA96">
            <v>1434</v>
          </cell>
          <cell r="BB96">
            <v>401</v>
          </cell>
          <cell r="BC96">
            <v>28</v>
          </cell>
          <cell r="BD96">
            <v>2522</v>
          </cell>
          <cell r="BE96">
            <v>90</v>
          </cell>
          <cell r="BF96">
            <v>3.6</v>
          </cell>
          <cell r="BG96">
            <v>79</v>
          </cell>
          <cell r="BH96">
            <v>1</v>
          </cell>
          <cell r="BI96">
            <v>1.3</v>
          </cell>
          <cell r="BJ96">
            <v>1009</v>
          </cell>
          <cell r="BK96">
            <v>46</v>
          </cell>
          <cell r="BL96">
            <v>4.5999999999999996</v>
          </cell>
          <cell r="BM96">
            <v>1428</v>
          </cell>
          <cell r="BN96">
            <v>569</v>
          </cell>
          <cell r="BO96">
            <v>39.799999999999997</v>
          </cell>
          <cell r="BP96">
            <v>2524</v>
          </cell>
          <cell r="BQ96">
            <v>206</v>
          </cell>
          <cell r="BR96">
            <v>8.1999999999999993</v>
          </cell>
          <cell r="BS96">
            <v>79</v>
          </cell>
          <cell r="BT96">
            <v>7</v>
          </cell>
          <cell r="BU96">
            <v>8.9</v>
          </cell>
          <cell r="BV96">
            <v>1009</v>
          </cell>
          <cell r="BW96">
            <v>48</v>
          </cell>
          <cell r="BX96">
            <v>4.8</v>
          </cell>
          <cell r="BY96">
            <v>1426</v>
          </cell>
          <cell r="BZ96">
            <v>768</v>
          </cell>
          <cell r="CA96">
            <v>53.9</v>
          </cell>
          <cell r="CB96">
            <v>1415</v>
          </cell>
          <cell r="CC96">
            <v>206</v>
          </cell>
          <cell r="CD96">
            <v>14.6</v>
          </cell>
          <cell r="CE96">
            <v>78</v>
          </cell>
          <cell r="CF96">
            <v>9</v>
          </cell>
          <cell r="CG96">
            <v>11.5</v>
          </cell>
          <cell r="CH96">
            <v>1007</v>
          </cell>
          <cell r="CI96">
            <v>52</v>
          </cell>
          <cell r="CJ96">
            <v>5.2</v>
          </cell>
          <cell r="CK96">
            <v>1423</v>
          </cell>
          <cell r="CL96">
            <v>842</v>
          </cell>
          <cell r="CM96">
            <v>59.2</v>
          </cell>
          <cell r="CN96">
            <v>1373</v>
          </cell>
          <cell r="CO96">
            <v>260</v>
          </cell>
          <cell r="CP96">
            <v>18.899999999999999</v>
          </cell>
          <cell r="CQ96">
            <v>76</v>
          </cell>
          <cell r="CR96">
            <v>12</v>
          </cell>
          <cell r="CS96">
            <v>15.8</v>
          </cell>
          <cell r="CT96">
            <v>1007</v>
          </cell>
          <cell r="CU96">
            <v>65</v>
          </cell>
          <cell r="CV96">
            <v>6.5</v>
          </cell>
          <cell r="CW96">
            <v>1419</v>
          </cell>
          <cell r="CX96">
            <v>986</v>
          </cell>
          <cell r="CY96">
            <v>69.5</v>
          </cell>
          <cell r="CZ96">
            <v>1196</v>
          </cell>
          <cell r="DA96">
            <v>260</v>
          </cell>
          <cell r="DB96">
            <v>21.7</v>
          </cell>
          <cell r="DC96">
            <v>76</v>
          </cell>
          <cell r="DD96">
            <v>14</v>
          </cell>
          <cell r="DE96">
            <v>18.399999999999999</v>
          </cell>
          <cell r="DF96">
            <v>1011</v>
          </cell>
          <cell r="DG96">
            <v>77</v>
          </cell>
          <cell r="DH96">
            <v>7.6</v>
          </cell>
          <cell r="DI96">
            <v>1415</v>
          </cell>
          <cell r="DJ96">
            <v>1037</v>
          </cell>
          <cell r="DK96">
            <v>73.3</v>
          </cell>
          <cell r="DL96">
            <v>1197</v>
          </cell>
          <cell r="DM96">
            <v>380</v>
          </cell>
          <cell r="DN96">
            <v>31.7</v>
          </cell>
          <cell r="DO96">
            <v>74</v>
          </cell>
          <cell r="DP96">
            <v>23</v>
          </cell>
          <cell r="DQ96">
            <v>31.1</v>
          </cell>
          <cell r="DR96">
            <v>1011</v>
          </cell>
          <cell r="DS96">
            <v>104</v>
          </cell>
          <cell r="DT96">
            <v>10.3</v>
          </cell>
          <cell r="DU96">
            <v>1414</v>
          </cell>
          <cell r="DV96">
            <v>1057</v>
          </cell>
          <cell r="DW96">
            <v>74.8</v>
          </cell>
          <cell r="DX96">
            <v>1197</v>
          </cell>
          <cell r="DY96">
            <v>403</v>
          </cell>
          <cell r="DZ96">
            <v>33.700000000000003</v>
          </cell>
          <cell r="EA96">
            <v>72</v>
          </cell>
          <cell r="EB96">
            <v>22</v>
          </cell>
          <cell r="EC96">
            <v>30.6</v>
          </cell>
          <cell r="ED96">
            <v>1010</v>
          </cell>
          <cell r="EE96">
            <v>137</v>
          </cell>
          <cell r="EF96">
            <v>13.6</v>
          </cell>
          <cell r="EG96">
            <v>1423</v>
          </cell>
          <cell r="EH96">
            <v>842</v>
          </cell>
          <cell r="EI96">
            <v>59.2</v>
          </cell>
          <cell r="EJ96">
            <v>1373</v>
          </cell>
          <cell r="EK96">
            <v>260</v>
          </cell>
          <cell r="EL96">
            <v>18.899999999999999</v>
          </cell>
          <cell r="EM96">
            <v>76</v>
          </cell>
          <cell r="EN96">
            <v>12</v>
          </cell>
          <cell r="EO96">
            <v>15.8</v>
          </cell>
          <cell r="EP96">
            <v>1007</v>
          </cell>
          <cell r="EQ96">
            <v>65</v>
          </cell>
          <cell r="ER96">
            <v>6.5</v>
          </cell>
          <cell r="ES96">
            <v>1413</v>
          </cell>
          <cell r="ET96">
            <v>1066</v>
          </cell>
          <cell r="EU96">
            <v>75.400000000000006</v>
          </cell>
          <cell r="EV96">
            <v>1199</v>
          </cell>
          <cell r="EW96">
            <v>415</v>
          </cell>
          <cell r="EX96">
            <v>34.6</v>
          </cell>
          <cell r="EY96">
            <v>73</v>
          </cell>
          <cell r="EZ96">
            <v>23</v>
          </cell>
          <cell r="FA96">
            <v>31.5</v>
          </cell>
          <cell r="FB96">
            <v>1010</v>
          </cell>
          <cell r="FC96">
            <v>154</v>
          </cell>
          <cell r="FD96">
            <v>15.2</v>
          </cell>
          <cell r="FE96">
            <v>1405</v>
          </cell>
          <cell r="FF96">
            <v>1105</v>
          </cell>
          <cell r="FG96">
            <v>78.599999999999994</v>
          </cell>
          <cell r="FH96">
            <v>1174</v>
          </cell>
          <cell r="FI96">
            <v>486</v>
          </cell>
          <cell r="FJ96">
            <v>41.4</v>
          </cell>
          <cell r="FK96">
            <v>77</v>
          </cell>
          <cell r="FL96">
            <v>27</v>
          </cell>
          <cell r="FM96">
            <v>35.1</v>
          </cell>
          <cell r="FN96">
            <v>1010</v>
          </cell>
          <cell r="FO96">
            <v>205</v>
          </cell>
          <cell r="FP96">
            <v>20.3</v>
          </cell>
          <cell r="FQ96">
            <v>1678</v>
          </cell>
          <cell r="FR96">
            <v>406</v>
          </cell>
          <cell r="FS96">
            <v>24.195470798569726</v>
          </cell>
          <cell r="FT96">
            <v>1406</v>
          </cell>
          <cell r="FU96">
            <v>1124</v>
          </cell>
          <cell r="FV96">
            <v>79.900000000000006</v>
          </cell>
          <cell r="FW96">
            <v>1178</v>
          </cell>
          <cell r="FX96">
            <v>552</v>
          </cell>
          <cell r="FY96">
            <v>46.9</v>
          </cell>
          <cell r="FZ96">
            <v>81</v>
          </cell>
          <cell r="GA96">
            <v>31</v>
          </cell>
          <cell r="GB96">
            <v>38.299999999999997</v>
          </cell>
          <cell r="GC96">
            <v>1012</v>
          </cell>
          <cell r="GD96">
            <v>246</v>
          </cell>
          <cell r="GE96">
            <v>24.3</v>
          </cell>
          <cell r="GF96">
            <v>1679</v>
          </cell>
          <cell r="GG96">
            <v>467</v>
          </cell>
          <cell r="GH96">
            <v>27.814175104228706</v>
          </cell>
          <cell r="GI96">
            <v>1400</v>
          </cell>
          <cell r="GJ96">
            <v>1142</v>
          </cell>
          <cell r="GK96">
            <v>81.599999999999994</v>
          </cell>
          <cell r="GL96">
            <v>1203</v>
          </cell>
          <cell r="GM96">
            <v>615</v>
          </cell>
          <cell r="GN96">
            <v>51.1</v>
          </cell>
          <cell r="GO96">
            <v>81</v>
          </cell>
          <cell r="GP96">
            <v>32</v>
          </cell>
          <cell r="GQ96">
            <v>39.5</v>
          </cell>
          <cell r="GR96">
            <v>1009</v>
          </cell>
          <cell r="GS96">
            <v>394</v>
          </cell>
          <cell r="GT96">
            <v>39</v>
          </cell>
          <cell r="GU96">
            <v>1679</v>
          </cell>
          <cell r="GV96">
            <v>592</v>
          </cell>
          <cell r="GW96">
            <v>35.259082787373437</v>
          </cell>
          <cell r="GX96">
            <v>1400</v>
          </cell>
          <cell r="GY96">
            <v>1142</v>
          </cell>
          <cell r="GZ96">
            <v>81.599999999999994</v>
          </cell>
          <cell r="HA96">
            <v>1202</v>
          </cell>
          <cell r="HB96">
            <v>618</v>
          </cell>
          <cell r="HC96">
            <v>51.4</v>
          </cell>
          <cell r="HD96">
            <v>81</v>
          </cell>
          <cell r="HE96">
            <v>32</v>
          </cell>
          <cell r="HF96">
            <v>39.5</v>
          </cell>
          <cell r="HG96">
            <v>1008</v>
          </cell>
          <cell r="HH96">
            <v>451</v>
          </cell>
          <cell r="HI96">
            <v>44.7</v>
          </cell>
          <cell r="HJ96">
            <v>1678</v>
          </cell>
          <cell r="HK96">
            <v>594</v>
          </cell>
          <cell r="HL96">
            <v>35.399284862932063</v>
          </cell>
          <cell r="HM96">
            <v>1398</v>
          </cell>
          <cell r="HN96">
            <v>1144</v>
          </cell>
          <cell r="HO96">
            <v>81.8</v>
          </cell>
          <cell r="HP96">
            <v>1202</v>
          </cell>
          <cell r="HQ96">
            <v>629</v>
          </cell>
          <cell r="HR96">
            <v>52.3</v>
          </cell>
          <cell r="HS96">
            <v>83</v>
          </cell>
          <cell r="HT96">
            <v>32</v>
          </cell>
          <cell r="HU96">
            <v>38.6</v>
          </cell>
          <cell r="HV96">
            <v>1008</v>
          </cell>
          <cell r="HW96">
            <v>452</v>
          </cell>
          <cell r="HX96">
            <v>44.8</v>
          </cell>
          <cell r="HY96">
            <v>1678</v>
          </cell>
          <cell r="HZ96">
            <v>636</v>
          </cell>
          <cell r="IA96">
            <v>37.902264600715135</v>
          </cell>
          <cell r="IB96">
            <v>1397</v>
          </cell>
          <cell r="IC96">
            <v>1142</v>
          </cell>
          <cell r="ID96">
            <v>81.7</v>
          </cell>
          <cell r="IE96">
            <v>1387</v>
          </cell>
          <cell r="IF96">
            <v>706</v>
          </cell>
          <cell r="IG96">
            <v>50.9</v>
          </cell>
          <cell r="IH96">
            <v>82</v>
          </cell>
          <cell r="II96">
            <v>32</v>
          </cell>
          <cell r="IJ96">
            <v>39</v>
          </cell>
          <cell r="IK96">
            <v>1008</v>
          </cell>
          <cell r="IL96">
            <v>462</v>
          </cell>
          <cell r="IM96">
            <v>45.8</v>
          </cell>
          <cell r="IN96">
            <v>1677</v>
          </cell>
          <cell r="IO96">
            <v>755</v>
          </cell>
          <cell r="IP96">
            <v>45.020870602265951</v>
          </cell>
          <cell r="IQ96">
            <v>1413</v>
          </cell>
          <cell r="IR96">
            <v>1069</v>
          </cell>
          <cell r="IS96">
            <v>75.7</v>
          </cell>
          <cell r="IT96">
            <v>1199</v>
          </cell>
          <cell r="IU96">
            <v>426</v>
          </cell>
          <cell r="IV96">
            <v>35.5</v>
          </cell>
          <cell r="IW96">
            <v>72</v>
          </cell>
          <cell r="IX96">
            <v>24</v>
          </cell>
          <cell r="IY96">
            <v>33.299999999999997</v>
          </cell>
          <cell r="IZ96">
            <v>1010</v>
          </cell>
          <cell r="JA96">
            <v>180</v>
          </cell>
          <cell r="JB96">
            <v>17.8</v>
          </cell>
          <cell r="JC96">
            <v>1678</v>
          </cell>
          <cell r="JD96">
            <v>348</v>
          </cell>
          <cell r="JE96">
            <v>20.738974970202623</v>
          </cell>
        </row>
        <row r="97">
          <cell r="B97" t="str">
            <v>B86057</v>
          </cell>
          <cell r="C97" t="str">
            <v>Windsor House Group Practice</v>
          </cell>
          <cell r="D97" t="str">
            <v>Morley and District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3101</v>
          </cell>
          <cell r="R97">
            <v>281</v>
          </cell>
          <cell r="S97">
            <v>9.1</v>
          </cell>
          <cell r="T97">
            <v>4978</v>
          </cell>
          <cell r="U97">
            <v>82</v>
          </cell>
          <cell r="V97">
            <v>1.6</v>
          </cell>
          <cell r="W97">
            <v>113</v>
          </cell>
          <cell r="X97">
            <v>3</v>
          </cell>
          <cell r="Y97">
            <v>2.7</v>
          </cell>
          <cell r="Z97">
            <v>1788</v>
          </cell>
          <cell r="AA97">
            <v>4</v>
          </cell>
          <cell r="AB97">
            <v>0.2</v>
          </cell>
          <cell r="AC97">
            <v>3097</v>
          </cell>
          <cell r="AD97">
            <v>409</v>
          </cell>
          <cell r="AE97">
            <v>13.2</v>
          </cell>
          <cell r="AF97">
            <v>4979</v>
          </cell>
          <cell r="AG97">
            <v>107</v>
          </cell>
          <cell r="AH97">
            <v>2.1</v>
          </cell>
          <cell r="AI97">
            <v>113</v>
          </cell>
          <cell r="AJ97">
            <v>4</v>
          </cell>
          <cell r="AK97">
            <v>3.5</v>
          </cell>
          <cell r="AL97">
            <v>1788</v>
          </cell>
          <cell r="AM97">
            <v>6</v>
          </cell>
          <cell r="AN97">
            <v>0.3</v>
          </cell>
          <cell r="AO97">
            <v>3098</v>
          </cell>
          <cell r="AP97">
            <v>872</v>
          </cell>
          <cell r="AQ97">
            <v>28.1</v>
          </cell>
          <cell r="AR97">
            <v>4987</v>
          </cell>
          <cell r="AS97">
            <v>311</v>
          </cell>
          <cell r="AT97">
            <v>6.2</v>
          </cell>
          <cell r="AU97">
            <v>113</v>
          </cell>
          <cell r="AV97">
            <v>12</v>
          </cell>
          <cell r="AW97">
            <v>10.6</v>
          </cell>
          <cell r="AX97">
            <v>1788</v>
          </cell>
          <cell r="AY97">
            <v>10</v>
          </cell>
          <cell r="AZ97">
            <v>0.6</v>
          </cell>
          <cell r="BA97">
            <v>3094</v>
          </cell>
          <cell r="BB97">
            <v>1220</v>
          </cell>
          <cell r="BC97">
            <v>39.4</v>
          </cell>
          <cell r="BD97">
            <v>4982</v>
          </cell>
          <cell r="BE97">
            <v>381</v>
          </cell>
          <cell r="BF97">
            <v>7.6</v>
          </cell>
          <cell r="BG97">
            <v>116</v>
          </cell>
          <cell r="BH97">
            <v>15</v>
          </cell>
          <cell r="BI97">
            <v>12.9</v>
          </cell>
          <cell r="BJ97">
            <v>1791</v>
          </cell>
          <cell r="BK97">
            <v>27</v>
          </cell>
          <cell r="BL97">
            <v>1.5</v>
          </cell>
          <cell r="BM97">
            <v>3092</v>
          </cell>
          <cell r="BN97">
            <v>1951</v>
          </cell>
          <cell r="BO97">
            <v>63.1</v>
          </cell>
          <cell r="BP97">
            <v>4986</v>
          </cell>
          <cell r="BQ97">
            <v>445</v>
          </cell>
          <cell r="BR97">
            <v>8.9</v>
          </cell>
          <cell r="BS97">
            <v>122</v>
          </cell>
          <cell r="BT97">
            <v>17</v>
          </cell>
          <cell r="BU97">
            <v>13.9</v>
          </cell>
          <cell r="BV97">
            <v>1790</v>
          </cell>
          <cell r="BW97">
            <v>60</v>
          </cell>
          <cell r="BX97">
            <v>3.4</v>
          </cell>
          <cell r="BY97">
            <v>3093</v>
          </cell>
          <cell r="BZ97">
            <v>2186</v>
          </cell>
          <cell r="CA97">
            <v>70.7</v>
          </cell>
          <cell r="CB97">
            <v>2978</v>
          </cell>
          <cell r="CC97">
            <v>567</v>
          </cell>
          <cell r="CD97">
            <v>19</v>
          </cell>
          <cell r="CE97">
            <v>122</v>
          </cell>
          <cell r="CF97">
            <v>32</v>
          </cell>
          <cell r="CG97">
            <v>26.2</v>
          </cell>
          <cell r="CH97">
            <v>1791</v>
          </cell>
          <cell r="CI97">
            <v>86</v>
          </cell>
          <cell r="CJ97">
            <v>4.8</v>
          </cell>
          <cell r="CK97">
            <v>3091</v>
          </cell>
          <cell r="CL97">
            <v>2329</v>
          </cell>
          <cell r="CM97">
            <v>75.3</v>
          </cell>
          <cell r="CN97">
            <v>2227</v>
          </cell>
          <cell r="CO97">
            <v>617</v>
          </cell>
          <cell r="CP97">
            <v>27.7</v>
          </cell>
          <cell r="CQ97">
            <v>129</v>
          </cell>
          <cell r="CR97">
            <v>41</v>
          </cell>
          <cell r="CS97">
            <v>31.8</v>
          </cell>
          <cell r="CT97">
            <v>1792</v>
          </cell>
          <cell r="CU97">
            <v>105</v>
          </cell>
          <cell r="CV97">
            <v>5.9</v>
          </cell>
          <cell r="CW97">
            <v>3088</v>
          </cell>
          <cell r="CX97">
            <v>2435</v>
          </cell>
          <cell r="CY97">
            <v>78.900000000000006</v>
          </cell>
          <cell r="CZ97">
            <v>2024</v>
          </cell>
          <cell r="DA97">
            <v>763</v>
          </cell>
          <cell r="DB97">
            <v>37.700000000000003</v>
          </cell>
          <cell r="DC97">
            <v>127</v>
          </cell>
          <cell r="DD97">
            <v>58</v>
          </cell>
          <cell r="DE97">
            <v>45.7</v>
          </cell>
          <cell r="DF97">
            <v>1787</v>
          </cell>
          <cell r="DG97">
            <v>181</v>
          </cell>
          <cell r="DH97">
            <v>10.1</v>
          </cell>
          <cell r="DI97">
            <v>3089</v>
          </cell>
          <cell r="DJ97">
            <v>2465</v>
          </cell>
          <cell r="DK97">
            <v>79.8</v>
          </cell>
          <cell r="DL97">
            <v>2032</v>
          </cell>
          <cell r="DM97">
            <v>795</v>
          </cell>
          <cell r="DN97">
            <v>39.1</v>
          </cell>
          <cell r="DO97">
            <v>130</v>
          </cell>
          <cell r="DP97">
            <v>60</v>
          </cell>
          <cell r="DQ97">
            <v>46.2</v>
          </cell>
          <cell r="DR97">
            <v>1790</v>
          </cell>
          <cell r="DS97">
            <v>216</v>
          </cell>
          <cell r="DT97">
            <v>12.1</v>
          </cell>
          <cell r="DU97">
            <v>3088</v>
          </cell>
          <cell r="DV97">
            <v>2532</v>
          </cell>
          <cell r="DW97">
            <v>82</v>
          </cell>
          <cell r="DX97">
            <v>2039</v>
          </cell>
          <cell r="DY97">
            <v>845</v>
          </cell>
          <cell r="DZ97">
            <v>41.4</v>
          </cell>
          <cell r="EA97">
            <v>136</v>
          </cell>
          <cell r="EB97">
            <v>62</v>
          </cell>
          <cell r="EC97">
            <v>45.6</v>
          </cell>
          <cell r="ED97">
            <v>1792</v>
          </cell>
          <cell r="EE97">
            <v>229</v>
          </cell>
          <cell r="EF97">
            <v>12.8</v>
          </cell>
          <cell r="EG97">
            <v>3091</v>
          </cell>
          <cell r="EH97">
            <v>2329</v>
          </cell>
          <cell r="EI97">
            <v>75.3</v>
          </cell>
          <cell r="EJ97">
            <v>2227</v>
          </cell>
          <cell r="EK97">
            <v>617</v>
          </cell>
          <cell r="EL97">
            <v>27.7</v>
          </cell>
          <cell r="EM97">
            <v>129</v>
          </cell>
          <cell r="EN97">
            <v>41</v>
          </cell>
          <cell r="EO97">
            <v>31.8</v>
          </cell>
          <cell r="EP97">
            <v>1792</v>
          </cell>
          <cell r="EQ97">
            <v>105</v>
          </cell>
          <cell r="ER97">
            <v>5.9</v>
          </cell>
          <cell r="ES97">
            <v>3089</v>
          </cell>
          <cell r="ET97">
            <v>2545</v>
          </cell>
          <cell r="EU97">
            <v>82.4</v>
          </cell>
          <cell r="EV97">
            <v>2048</v>
          </cell>
          <cell r="EW97">
            <v>888</v>
          </cell>
          <cell r="EX97">
            <v>43.4</v>
          </cell>
          <cell r="EY97">
            <v>137</v>
          </cell>
          <cell r="EZ97">
            <v>65</v>
          </cell>
          <cell r="FA97">
            <v>47.4</v>
          </cell>
          <cell r="FB97">
            <v>1790</v>
          </cell>
          <cell r="FC97">
            <v>434</v>
          </cell>
          <cell r="FD97">
            <v>24.2</v>
          </cell>
          <cell r="FE97">
            <v>3081</v>
          </cell>
          <cell r="FF97">
            <v>2617</v>
          </cell>
          <cell r="FG97">
            <v>84.9</v>
          </cell>
          <cell r="FH97">
            <v>1972</v>
          </cell>
          <cell r="FI97">
            <v>1093</v>
          </cell>
          <cell r="FJ97">
            <v>55.4</v>
          </cell>
          <cell r="FK97">
            <v>141</v>
          </cell>
          <cell r="FL97">
            <v>83</v>
          </cell>
          <cell r="FM97">
            <v>58.9</v>
          </cell>
          <cell r="FN97">
            <v>1791</v>
          </cell>
          <cell r="FO97">
            <v>1103</v>
          </cell>
          <cell r="FP97">
            <v>61.6</v>
          </cell>
          <cell r="FQ97">
            <v>3529</v>
          </cell>
          <cell r="FR97">
            <v>904</v>
          </cell>
          <cell r="FS97">
            <v>25.616321904222161</v>
          </cell>
          <cell r="FT97">
            <v>3077</v>
          </cell>
          <cell r="FU97">
            <v>2633</v>
          </cell>
          <cell r="FV97">
            <v>85.6</v>
          </cell>
          <cell r="FW97">
            <v>1978</v>
          </cell>
          <cell r="FX97">
            <v>1117</v>
          </cell>
          <cell r="FY97">
            <v>56.5</v>
          </cell>
          <cell r="FZ97">
            <v>143</v>
          </cell>
          <cell r="GA97">
            <v>83</v>
          </cell>
          <cell r="GB97">
            <v>58</v>
          </cell>
          <cell r="GC97">
            <v>1791</v>
          </cell>
          <cell r="GD97">
            <v>1112</v>
          </cell>
          <cell r="GE97">
            <v>62.1</v>
          </cell>
          <cell r="GF97">
            <v>3524</v>
          </cell>
          <cell r="GG97">
            <v>983</v>
          </cell>
          <cell r="GH97">
            <v>27.894438138479</v>
          </cell>
          <cell r="GI97">
            <v>3075</v>
          </cell>
          <cell r="GJ97">
            <v>2639</v>
          </cell>
          <cell r="GK97">
            <v>85.8</v>
          </cell>
          <cell r="GL97">
            <v>2055</v>
          </cell>
          <cell r="GM97">
            <v>1157</v>
          </cell>
          <cell r="GN97">
            <v>56.3</v>
          </cell>
          <cell r="GO97">
            <v>149</v>
          </cell>
          <cell r="GP97">
            <v>87</v>
          </cell>
          <cell r="GQ97">
            <v>58.4</v>
          </cell>
          <cell r="GR97">
            <v>1791</v>
          </cell>
          <cell r="GS97">
            <v>1158</v>
          </cell>
          <cell r="GT97">
            <v>64.7</v>
          </cell>
          <cell r="GU97">
            <v>3525</v>
          </cell>
          <cell r="GV97">
            <v>1084</v>
          </cell>
          <cell r="GW97">
            <v>30.751773049645394</v>
          </cell>
          <cell r="GX97">
            <v>3073</v>
          </cell>
          <cell r="GY97">
            <v>2640</v>
          </cell>
          <cell r="GZ97">
            <v>85.9</v>
          </cell>
          <cell r="HA97">
            <v>2055</v>
          </cell>
          <cell r="HB97">
            <v>1158</v>
          </cell>
          <cell r="HC97">
            <v>56.4</v>
          </cell>
          <cell r="HD97">
            <v>150</v>
          </cell>
          <cell r="HE97">
            <v>87</v>
          </cell>
          <cell r="HF97">
            <v>58</v>
          </cell>
          <cell r="HG97">
            <v>1791</v>
          </cell>
          <cell r="HH97">
            <v>1202</v>
          </cell>
          <cell r="HI97">
            <v>67.099999999999994</v>
          </cell>
          <cell r="HJ97">
            <v>3526</v>
          </cell>
          <cell r="HK97">
            <v>1094</v>
          </cell>
          <cell r="HL97">
            <v>31.026659103800341</v>
          </cell>
          <cell r="HM97">
            <v>3068</v>
          </cell>
          <cell r="HN97">
            <v>2636</v>
          </cell>
          <cell r="HO97">
            <v>85.9</v>
          </cell>
          <cell r="HP97">
            <v>2058</v>
          </cell>
          <cell r="HQ97">
            <v>1167</v>
          </cell>
          <cell r="HR97">
            <v>56.7</v>
          </cell>
          <cell r="HS97">
            <v>151</v>
          </cell>
          <cell r="HT97">
            <v>88</v>
          </cell>
          <cell r="HU97">
            <v>58.3</v>
          </cell>
          <cell r="HV97">
            <v>1793</v>
          </cell>
          <cell r="HW97">
            <v>1211</v>
          </cell>
          <cell r="HX97">
            <v>67.5</v>
          </cell>
          <cell r="HY97">
            <v>3526</v>
          </cell>
          <cell r="HZ97">
            <v>1108</v>
          </cell>
          <cell r="IA97">
            <v>31.423709585933068</v>
          </cell>
          <cell r="IB97">
            <v>3063</v>
          </cell>
          <cell r="IC97">
            <v>2638</v>
          </cell>
          <cell r="ID97">
            <v>86.1</v>
          </cell>
          <cell r="IE97">
            <v>2290</v>
          </cell>
          <cell r="IF97">
            <v>1284</v>
          </cell>
          <cell r="IG97">
            <v>56.1</v>
          </cell>
          <cell r="IH97">
            <v>154</v>
          </cell>
          <cell r="II97">
            <v>88</v>
          </cell>
          <cell r="IJ97">
            <v>57.1</v>
          </cell>
          <cell r="IK97">
            <v>1794</v>
          </cell>
          <cell r="IL97">
            <v>1238</v>
          </cell>
          <cell r="IM97">
            <v>69</v>
          </cell>
          <cell r="IN97">
            <v>3529</v>
          </cell>
          <cell r="IO97">
            <v>1233</v>
          </cell>
          <cell r="IP97">
            <v>34.939076225559653</v>
          </cell>
          <cell r="IQ97">
            <v>3086</v>
          </cell>
          <cell r="IR97">
            <v>2550</v>
          </cell>
          <cell r="IS97">
            <v>82.6</v>
          </cell>
          <cell r="IT97">
            <v>2050</v>
          </cell>
          <cell r="IU97">
            <v>900</v>
          </cell>
          <cell r="IV97">
            <v>43.9</v>
          </cell>
          <cell r="IW97">
            <v>139</v>
          </cell>
          <cell r="IX97">
            <v>67</v>
          </cell>
          <cell r="IY97">
            <v>48.2</v>
          </cell>
          <cell r="IZ97">
            <v>1790</v>
          </cell>
          <cell r="JA97">
            <v>458</v>
          </cell>
          <cell r="JB97">
            <v>25.6</v>
          </cell>
          <cell r="JC97">
            <v>3528</v>
          </cell>
          <cell r="JD97">
            <v>731</v>
          </cell>
          <cell r="JE97">
            <v>20.719954648526077</v>
          </cell>
        </row>
        <row r="98">
          <cell r="B98" t="str">
            <v>B86049</v>
          </cell>
          <cell r="C98" t="str">
            <v>Woodhouse Medical Practice</v>
          </cell>
          <cell r="D98" t="str">
            <v>Chapeltown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1097</v>
          </cell>
          <cell r="AA98">
            <v>14</v>
          </cell>
          <cell r="AB98">
            <v>1.3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1095</v>
          </cell>
          <cell r="AM98">
            <v>24</v>
          </cell>
          <cell r="AN98">
            <v>2.2000000000000002</v>
          </cell>
          <cell r="AO98">
            <v>853</v>
          </cell>
          <cell r="AP98">
            <v>176</v>
          </cell>
          <cell r="AQ98">
            <v>20.6</v>
          </cell>
          <cell r="AR98">
            <v>1189</v>
          </cell>
          <cell r="AS98">
            <v>81</v>
          </cell>
          <cell r="AT98">
            <v>6.8</v>
          </cell>
          <cell r="AU98">
            <v>105</v>
          </cell>
          <cell r="AV98">
            <v>4</v>
          </cell>
          <cell r="AW98">
            <v>3.8</v>
          </cell>
          <cell r="AX98">
            <v>1093</v>
          </cell>
          <cell r="AY98">
            <v>55</v>
          </cell>
          <cell r="AZ98">
            <v>5</v>
          </cell>
          <cell r="BA98">
            <v>855</v>
          </cell>
          <cell r="BB98">
            <v>315</v>
          </cell>
          <cell r="BC98">
            <v>36.799999999999997</v>
          </cell>
          <cell r="BD98">
            <v>1192</v>
          </cell>
          <cell r="BE98">
            <v>233</v>
          </cell>
          <cell r="BF98">
            <v>19.5</v>
          </cell>
          <cell r="BG98">
            <v>108</v>
          </cell>
          <cell r="BH98">
            <v>12</v>
          </cell>
          <cell r="BI98">
            <v>11.1</v>
          </cell>
          <cell r="BJ98">
            <v>1094</v>
          </cell>
          <cell r="BK98">
            <v>83</v>
          </cell>
          <cell r="BL98">
            <v>7.6</v>
          </cell>
          <cell r="BM98">
            <v>855</v>
          </cell>
          <cell r="BN98">
            <v>385</v>
          </cell>
          <cell r="BO98">
            <v>45</v>
          </cell>
          <cell r="BP98">
            <v>1191</v>
          </cell>
          <cell r="BQ98">
            <v>290</v>
          </cell>
          <cell r="BR98">
            <v>24.3</v>
          </cell>
          <cell r="BS98">
            <v>117</v>
          </cell>
          <cell r="BT98">
            <v>17</v>
          </cell>
          <cell r="BU98">
            <v>14.5</v>
          </cell>
          <cell r="BV98">
            <v>1094</v>
          </cell>
          <cell r="BW98">
            <v>95</v>
          </cell>
          <cell r="BX98">
            <v>8.6999999999999993</v>
          </cell>
          <cell r="BY98">
            <v>882</v>
          </cell>
          <cell r="BZ98">
            <v>551</v>
          </cell>
          <cell r="CA98">
            <v>62.5</v>
          </cell>
          <cell r="CB98">
            <v>1196</v>
          </cell>
          <cell r="CC98">
            <v>368</v>
          </cell>
          <cell r="CD98">
            <v>30.8</v>
          </cell>
          <cell r="CE98">
            <v>119</v>
          </cell>
          <cell r="CF98">
            <v>24</v>
          </cell>
          <cell r="CG98">
            <v>20.2</v>
          </cell>
          <cell r="CH98">
            <v>1090</v>
          </cell>
          <cell r="CI98">
            <v>104</v>
          </cell>
          <cell r="CJ98">
            <v>9.5</v>
          </cell>
          <cell r="CK98">
            <v>881</v>
          </cell>
          <cell r="CL98">
            <v>646</v>
          </cell>
          <cell r="CM98">
            <v>73.3</v>
          </cell>
          <cell r="CN98">
            <v>1195</v>
          </cell>
          <cell r="CO98">
            <v>488</v>
          </cell>
          <cell r="CP98">
            <v>40.799999999999997</v>
          </cell>
          <cell r="CQ98">
            <v>134</v>
          </cell>
          <cell r="CR98">
            <v>31</v>
          </cell>
          <cell r="CS98">
            <v>23.1</v>
          </cell>
          <cell r="CT98">
            <v>1093</v>
          </cell>
          <cell r="CU98">
            <v>114</v>
          </cell>
          <cell r="CV98">
            <v>10.4</v>
          </cell>
          <cell r="CW98">
            <v>880</v>
          </cell>
          <cell r="CX98">
            <v>649</v>
          </cell>
          <cell r="CY98">
            <v>73.8</v>
          </cell>
          <cell r="CZ98">
            <v>1200</v>
          </cell>
          <cell r="DA98">
            <v>499</v>
          </cell>
          <cell r="DB98">
            <v>41.6</v>
          </cell>
          <cell r="DC98">
            <v>138</v>
          </cell>
          <cell r="DD98">
            <v>32</v>
          </cell>
          <cell r="DE98">
            <v>23.2</v>
          </cell>
          <cell r="DF98">
            <v>1098</v>
          </cell>
          <cell r="DG98">
            <v>115</v>
          </cell>
          <cell r="DH98">
            <v>10.5</v>
          </cell>
          <cell r="DI98">
            <v>878</v>
          </cell>
          <cell r="DJ98">
            <v>657</v>
          </cell>
          <cell r="DK98">
            <v>74.8</v>
          </cell>
          <cell r="DL98">
            <v>1246</v>
          </cell>
          <cell r="DM98">
            <v>514</v>
          </cell>
          <cell r="DN98">
            <v>41.3</v>
          </cell>
          <cell r="DO98">
            <v>92</v>
          </cell>
          <cell r="DP98">
            <v>14</v>
          </cell>
          <cell r="DQ98">
            <v>15.2</v>
          </cell>
          <cell r="DR98">
            <v>1101</v>
          </cell>
          <cell r="DS98">
            <v>117</v>
          </cell>
          <cell r="DT98">
            <v>10.6</v>
          </cell>
          <cell r="DU98">
            <v>876</v>
          </cell>
          <cell r="DV98">
            <v>678</v>
          </cell>
          <cell r="DW98">
            <v>77.400000000000006</v>
          </cell>
          <cell r="DX98">
            <v>1245</v>
          </cell>
          <cell r="DY98">
            <v>560</v>
          </cell>
          <cell r="DZ98">
            <v>45</v>
          </cell>
          <cell r="EA98">
            <v>93</v>
          </cell>
          <cell r="EB98">
            <v>18</v>
          </cell>
          <cell r="EC98">
            <v>19.399999999999999</v>
          </cell>
          <cell r="ED98">
            <v>1098</v>
          </cell>
          <cell r="EE98">
            <v>122</v>
          </cell>
          <cell r="EF98">
            <v>11.1</v>
          </cell>
          <cell r="EG98">
            <v>881</v>
          </cell>
          <cell r="EH98">
            <v>646</v>
          </cell>
          <cell r="EI98">
            <v>73.3</v>
          </cell>
          <cell r="EJ98">
            <v>1239</v>
          </cell>
          <cell r="EK98">
            <v>495</v>
          </cell>
          <cell r="EL98">
            <v>40</v>
          </cell>
          <cell r="EM98">
            <v>91</v>
          </cell>
          <cell r="EN98">
            <v>14</v>
          </cell>
          <cell r="EO98">
            <v>15.4</v>
          </cell>
          <cell r="EP98">
            <v>1093</v>
          </cell>
          <cell r="EQ98">
            <v>114</v>
          </cell>
          <cell r="ER98">
            <v>10.4</v>
          </cell>
          <cell r="ES98">
            <v>876</v>
          </cell>
          <cell r="ET98">
            <v>690</v>
          </cell>
          <cell r="EU98">
            <v>78.8</v>
          </cell>
          <cell r="EV98">
            <v>1250</v>
          </cell>
          <cell r="EW98">
            <v>587</v>
          </cell>
          <cell r="EX98">
            <v>47</v>
          </cell>
          <cell r="EY98">
            <v>94</v>
          </cell>
          <cell r="EZ98">
            <v>18</v>
          </cell>
          <cell r="FA98">
            <v>19.100000000000001</v>
          </cell>
          <cell r="FB98">
            <v>1093</v>
          </cell>
          <cell r="FC98">
            <v>126</v>
          </cell>
          <cell r="FD98">
            <v>11.5</v>
          </cell>
          <cell r="FE98">
            <v>873</v>
          </cell>
          <cell r="FF98">
            <v>691</v>
          </cell>
          <cell r="FG98">
            <v>79.2</v>
          </cell>
          <cell r="FH98">
            <v>1249</v>
          </cell>
          <cell r="FI98">
            <v>604</v>
          </cell>
          <cell r="FJ98">
            <v>48.4</v>
          </cell>
          <cell r="FK98">
            <v>101</v>
          </cell>
          <cell r="FL98">
            <v>38</v>
          </cell>
          <cell r="FM98">
            <v>37.6</v>
          </cell>
          <cell r="FN98">
            <v>1094</v>
          </cell>
          <cell r="FO98">
            <v>138</v>
          </cell>
          <cell r="FP98">
            <v>12.6</v>
          </cell>
          <cell r="FQ98">
            <v>1362</v>
          </cell>
          <cell r="FR98">
            <v>384</v>
          </cell>
          <cell r="FS98">
            <v>28.193832599118945</v>
          </cell>
          <cell r="FT98">
            <v>871</v>
          </cell>
          <cell r="FU98">
            <v>690</v>
          </cell>
          <cell r="FV98">
            <v>79.2</v>
          </cell>
          <cell r="FW98">
            <v>1253</v>
          </cell>
          <cell r="FX98">
            <v>634</v>
          </cell>
          <cell r="FY98">
            <v>50.6</v>
          </cell>
          <cell r="FZ98">
            <v>105</v>
          </cell>
          <cell r="GA98">
            <v>43</v>
          </cell>
          <cell r="GB98">
            <v>41</v>
          </cell>
          <cell r="GC98">
            <v>1100</v>
          </cell>
          <cell r="GD98">
            <v>164</v>
          </cell>
          <cell r="GE98">
            <v>14.9</v>
          </cell>
          <cell r="GF98">
            <v>1361</v>
          </cell>
          <cell r="GG98">
            <v>412</v>
          </cell>
          <cell r="GH98">
            <v>30.27185892725937</v>
          </cell>
          <cell r="GI98">
            <v>867</v>
          </cell>
          <cell r="GJ98">
            <v>689</v>
          </cell>
          <cell r="GK98">
            <v>79.5</v>
          </cell>
          <cell r="GL98">
            <v>1255</v>
          </cell>
          <cell r="GM98">
            <v>644</v>
          </cell>
          <cell r="GN98">
            <v>51.3</v>
          </cell>
          <cell r="GO98">
            <v>106</v>
          </cell>
          <cell r="GP98">
            <v>45</v>
          </cell>
          <cell r="GQ98">
            <v>42.5</v>
          </cell>
          <cell r="GR98">
            <v>1101</v>
          </cell>
          <cell r="GS98">
            <v>176</v>
          </cell>
          <cell r="GT98">
            <v>16</v>
          </cell>
          <cell r="GU98">
            <v>1361</v>
          </cell>
          <cell r="GV98">
            <v>432</v>
          </cell>
          <cell r="GW98">
            <v>31.741366642174874</v>
          </cell>
          <cell r="GX98">
            <v>866</v>
          </cell>
          <cell r="GY98">
            <v>689</v>
          </cell>
          <cell r="GZ98">
            <v>79.599999999999994</v>
          </cell>
          <cell r="HA98">
            <v>1255</v>
          </cell>
          <cell r="HB98">
            <v>660</v>
          </cell>
          <cell r="HC98">
            <v>52.6</v>
          </cell>
          <cell r="HD98">
            <v>106</v>
          </cell>
          <cell r="HE98">
            <v>45</v>
          </cell>
          <cell r="HF98">
            <v>42.5</v>
          </cell>
          <cell r="HG98">
            <v>1098</v>
          </cell>
          <cell r="HH98">
            <v>318</v>
          </cell>
          <cell r="HI98">
            <v>29</v>
          </cell>
          <cell r="HJ98">
            <v>1361</v>
          </cell>
          <cell r="HK98">
            <v>454</v>
          </cell>
          <cell r="HL98">
            <v>33.357825128581922</v>
          </cell>
          <cell r="HM98">
            <v>871</v>
          </cell>
          <cell r="HN98">
            <v>690</v>
          </cell>
          <cell r="HO98">
            <v>79.2</v>
          </cell>
          <cell r="HP98">
            <v>1254</v>
          </cell>
          <cell r="HQ98">
            <v>678</v>
          </cell>
          <cell r="HR98">
            <v>54.1</v>
          </cell>
          <cell r="HS98">
            <v>110</v>
          </cell>
          <cell r="HT98">
            <v>47</v>
          </cell>
          <cell r="HU98">
            <v>42.7</v>
          </cell>
          <cell r="HV98">
            <v>1101</v>
          </cell>
          <cell r="HW98">
            <v>324</v>
          </cell>
          <cell r="HX98">
            <v>29.4</v>
          </cell>
          <cell r="HY98">
            <v>1362</v>
          </cell>
          <cell r="HZ98">
            <v>504</v>
          </cell>
          <cell r="IA98">
            <v>37.004405286343612</v>
          </cell>
          <cell r="IB98">
            <v>866</v>
          </cell>
          <cell r="IC98">
            <v>688</v>
          </cell>
          <cell r="ID98">
            <v>79.400000000000006</v>
          </cell>
          <cell r="IE98">
            <v>1256</v>
          </cell>
          <cell r="IF98">
            <v>684</v>
          </cell>
          <cell r="IG98">
            <v>54.5</v>
          </cell>
          <cell r="IH98">
            <v>111</v>
          </cell>
          <cell r="II98">
            <v>46</v>
          </cell>
          <cell r="IJ98">
            <v>41.4</v>
          </cell>
          <cell r="IK98">
            <v>1104</v>
          </cell>
          <cell r="IL98">
            <v>344</v>
          </cell>
          <cell r="IM98">
            <v>31.2</v>
          </cell>
          <cell r="IN98">
            <v>1358</v>
          </cell>
          <cell r="IO98">
            <v>539</v>
          </cell>
          <cell r="IP98">
            <v>39.690721649484537</v>
          </cell>
          <cell r="IQ98">
            <v>873</v>
          </cell>
          <cell r="IR98">
            <v>690</v>
          </cell>
          <cell r="IS98">
            <v>79</v>
          </cell>
          <cell r="IT98">
            <v>1248</v>
          </cell>
          <cell r="IU98">
            <v>592</v>
          </cell>
          <cell r="IV98">
            <v>47.4</v>
          </cell>
          <cell r="IW98">
            <v>98</v>
          </cell>
          <cell r="IX98">
            <v>37</v>
          </cell>
          <cell r="IY98">
            <v>37.799999999999997</v>
          </cell>
          <cell r="IZ98">
            <v>1093</v>
          </cell>
          <cell r="JA98">
            <v>126</v>
          </cell>
          <cell r="JB98">
            <v>11.5</v>
          </cell>
          <cell r="JC98">
            <v>1360</v>
          </cell>
          <cell r="JD98">
            <v>372</v>
          </cell>
          <cell r="JE98">
            <v>27.352941176470591</v>
          </cell>
        </row>
        <row r="99">
          <cell r="B99" t="str">
            <v>B86669</v>
          </cell>
          <cell r="C99" t="str">
            <v>York Street Health Practice</v>
          </cell>
          <cell r="D99" t="str">
            <v>Burmantofts, Harehills and Richmond Hill</v>
          </cell>
          <cell r="E99">
            <v>25</v>
          </cell>
          <cell r="F99">
            <v>0</v>
          </cell>
          <cell r="G99">
            <v>0</v>
          </cell>
          <cell r="H99">
            <v>400</v>
          </cell>
          <cell r="I99">
            <v>0</v>
          </cell>
          <cell r="J99">
            <v>0</v>
          </cell>
          <cell r="K99">
            <v>19</v>
          </cell>
          <cell r="L99">
            <v>0</v>
          </cell>
          <cell r="M99">
            <v>0</v>
          </cell>
          <cell r="N99">
            <v>46</v>
          </cell>
          <cell r="O99">
            <v>1</v>
          </cell>
          <cell r="P99">
            <v>2.2000000000000002</v>
          </cell>
          <cell r="Q99">
            <v>25</v>
          </cell>
          <cell r="R99">
            <v>0</v>
          </cell>
          <cell r="S99">
            <v>0</v>
          </cell>
          <cell r="T99">
            <v>452</v>
          </cell>
          <cell r="U99">
            <v>4</v>
          </cell>
          <cell r="V99">
            <v>0.9</v>
          </cell>
          <cell r="W99">
            <v>19</v>
          </cell>
          <cell r="X99">
            <v>0</v>
          </cell>
          <cell r="Y99">
            <v>0</v>
          </cell>
          <cell r="Z99">
            <v>46</v>
          </cell>
          <cell r="AA99">
            <v>1</v>
          </cell>
          <cell r="AB99">
            <v>2.2000000000000002</v>
          </cell>
          <cell r="AC99">
            <v>25</v>
          </cell>
          <cell r="AD99">
            <v>1</v>
          </cell>
          <cell r="AE99">
            <v>4</v>
          </cell>
          <cell r="AF99">
            <v>454</v>
          </cell>
          <cell r="AG99">
            <v>5</v>
          </cell>
          <cell r="AH99">
            <v>1.1000000000000001</v>
          </cell>
          <cell r="AI99">
            <v>18</v>
          </cell>
          <cell r="AJ99">
            <v>0</v>
          </cell>
          <cell r="AK99">
            <v>0</v>
          </cell>
          <cell r="AL99">
            <v>46</v>
          </cell>
          <cell r="AM99">
            <v>1</v>
          </cell>
          <cell r="AN99">
            <v>2.2000000000000002</v>
          </cell>
          <cell r="AO99">
            <v>24</v>
          </cell>
          <cell r="AP99">
            <v>2</v>
          </cell>
          <cell r="AQ99">
            <v>8.3000000000000007</v>
          </cell>
          <cell r="AR99">
            <v>460</v>
          </cell>
          <cell r="AS99">
            <v>8</v>
          </cell>
          <cell r="AT99">
            <v>1.7</v>
          </cell>
          <cell r="AU99">
            <v>18</v>
          </cell>
          <cell r="AV99">
            <v>0</v>
          </cell>
          <cell r="AW99">
            <v>0</v>
          </cell>
          <cell r="AX99">
            <v>45</v>
          </cell>
          <cell r="AY99">
            <v>1</v>
          </cell>
          <cell r="AZ99">
            <v>2.2000000000000002</v>
          </cell>
          <cell r="BA99">
            <v>24</v>
          </cell>
          <cell r="BB99">
            <v>3</v>
          </cell>
          <cell r="BC99">
            <v>12.5</v>
          </cell>
          <cell r="BD99">
            <v>461</v>
          </cell>
          <cell r="BE99">
            <v>17</v>
          </cell>
          <cell r="BF99">
            <v>3.7</v>
          </cell>
          <cell r="BG99">
            <v>18</v>
          </cell>
          <cell r="BH99">
            <v>0</v>
          </cell>
          <cell r="BI99">
            <v>0</v>
          </cell>
          <cell r="BJ99">
            <v>45</v>
          </cell>
          <cell r="BK99">
            <v>1</v>
          </cell>
          <cell r="BL99">
            <v>2.2000000000000002</v>
          </cell>
          <cell r="BM99">
            <v>24</v>
          </cell>
          <cell r="BN99">
            <v>3</v>
          </cell>
          <cell r="BO99">
            <v>12.5</v>
          </cell>
          <cell r="BP99">
            <v>461</v>
          </cell>
          <cell r="BQ99">
            <v>33</v>
          </cell>
          <cell r="BR99">
            <v>7.2</v>
          </cell>
          <cell r="BS99">
            <v>20</v>
          </cell>
          <cell r="BT99">
            <v>3</v>
          </cell>
          <cell r="BU99">
            <v>15</v>
          </cell>
          <cell r="BV99">
            <v>45</v>
          </cell>
          <cell r="BW99">
            <v>3</v>
          </cell>
          <cell r="BX99">
            <v>6.7</v>
          </cell>
          <cell r="BY99">
            <v>24</v>
          </cell>
          <cell r="BZ99">
            <v>3</v>
          </cell>
          <cell r="CA99">
            <v>12.5</v>
          </cell>
          <cell r="CB99">
            <v>393</v>
          </cell>
          <cell r="CC99">
            <v>47</v>
          </cell>
          <cell r="CD99">
            <v>12</v>
          </cell>
          <cell r="CE99">
            <v>20</v>
          </cell>
          <cell r="CF99">
            <v>4</v>
          </cell>
          <cell r="CG99">
            <v>20</v>
          </cell>
          <cell r="CH99">
            <v>45</v>
          </cell>
          <cell r="CI99">
            <v>6</v>
          </cell>
          <cell r="CJ99">
            <v>13.3</v>
          </cell>
          <cell r="CK99">
            <v>23</v>
          </cell>
          <cell r="CL99">
            <v>3</v>
          </cell>
          <cell r="CM99">
            <v>13</v>
          </cell>
          <cell r="CN99">
            <v>352</v>
          </cell>
          <cell r="CO99">
            <v>53</v>
          </cell>
          <cell r="CP99">
            <v>15.1</v>
          </cell>
          <cell r="CQ99">
            <v>19</v>
          </cell>
          <cell r="CR99">
            <v>4</v>
          </cell>
          <cell r="CS99">
            <v>21.1</v>
          </cell>
          <cell r="CT99">
            <v>44</v>
          </cell>
          <cell r="CU99">
            <v>7</v>
          </cell>
          <cell r="CV99">
            <v>15.9</v>
          </cell>
          <cell r="CW99">
            <v>22</v>
          </cell>
          <cell r="CX99">
            <v>4</v>
          </cell>
          <cell r="CY99">
            <v>18.2</v>
          </cell>
          <cell r="CZ99">
            <v>336</v>
          </cell>
          <cell r="DA99">
            <v>56</v>
          </cell>
          <cell r="DB99">
            <v>16.7</v>
          </cell>
          <cell r="DC99">
            <v>20</v>
          </cell>
          <cell r="DD99">
            <v>4</v>
          </cell>
          <cell r="DE99">
            <v>20</v>
          </cell>
          <cell r="DF99">
            <v>45</v>
          </cell>
          <cell r="DG99">
            <v>7</v>
          </cell>
          <cell r="DH99">
            <v>15.6</v>
          </cell>
          <cell r="DI99">
            <v>22</v>
          </cell>
          <cell r="DJ99">
            <v>5</v>
          </cell>
          <cell r="DK99">
            <v>22.7</v>
          </cell>
          <cell r="DL99">
            <v>337</v>
          </cell>
          <cell r="DM99">
            <v>60</v>
          </cell>
          <cell r="DN99">
            <v>17.8</v>
          </cell>
          <cell r="DO99">
            <v>19</v>
          </cell>
          <cell r="DP99">
            <v>5</v>
          </cell>
          <cell r="DQ99">
            <v>26.3</v>
          </cell>
          <cell r="DR99">
            <v>44</v>
          </cell>
          <cell r="DS99">
            <v>7</v>
          </cell>
          <cell r="DT99">
            <v>15.9</v>
          </cell>
          <cell r="DU99">
            <v>22</v>
          </cell>
          <cell r="DV99">
            <v>5</v>
          </cell>
          <cell r="DW99">
            <v>22.7</v>
          </cell>
          <cell r="DX99">
            <v>338</v>
          </cell>
          <cell r="DY99">
            <v>67</v>
          </cell>
          <cell r="DZ99">
            <v>19.8</v>
          </cell>
          <cell r="EA99">
            <v>19</v>
          </cell>
          <cell r="EB99">
            <v>6</v>
          </cell>
          <cell r="EC99">
            <v>31.6</v>
          </cell>
          <cell r="ED99">
            <v>45</v>
          </cell>
          <cell r="EE99">
            <v>7</v>
          </cell>
          <cell r="EF99">
            <v>15.6</v>
          </cell>
          <cell r="EG99">
            <v>23</v>
          </cell>
          <cell r="EH99">
            <v>3</v>
          </cell>
          <cell r="EI99">
            <v>13</v>
          </cell>
          <cell r="EJ99">
            <v>352</v>
          </cell>
          <cell r="EK99">
            <v>53</v>
          </cell>
          <cell r="EL99">
            <v>15.1</v>
          </cell>
          <cell r="EM99">
            <v>19</v>
          </cell>
          <cell r="EN99">
            <v>4</v>
          </cell>
          <cell r="EO99">
            <v>21.1</v>
          </cell>
          <cell r="EP99">
            <v>44</v>
          </cell>
          <cell r="EQ99">
            <v>7</v>
          </cell>
          <cell r="ER99">
            <v>15.9</v>
          </cell>
          <cell r="ES99">
            <v>22</v>
          </cell>
          <cell r="ET99">
            <v>5</v>
          </cell>
          <cell r="EU99">
            <v>22.7</v>
          </cell>
          <cell r="EV99">
            <v>337</v>
          </cell>
          <cell r="EW99">
            <v>77</v>
          </cell>
          <cell r="EX99">
            <v>22.8</v>
          </cell>
          <cell r="EY99">
            <v>21</v>
          </cell>
          <cell r="EZ99">
            <v>9</v>
          </cell>
          <cell r="FA99">
            <v>42.9</v>
          </cell>
          <cell r="FB99">
            <v>45</v>
          </cell>
          <cell r="FC99">
            <v>7</v>
          </cell>
          <cell r="FD99">
            <v>15.6</v>
          </cell>
          <cell r="FE99">
            <v>22</v>
          </cell>
          <cell r="FF99">
            <v>5</v>
          </cell>
          <cell r="FG99">
            <v>22.7</v>
          </cell>
          <cell r="FH99">
            <v>275</v>
          </cell>
          <cell r="FI99">
            <v>79</v>
          </cell>
          <cell r="FJ99">
            <v>28.7</v>
          </cell>
          <cell r="FK99">
            <v>21</v>
          </cell>
          <cell r="FL99">
            <v>9</v>
          </cell>
          <cell r="FM99">
            <v>42.9</v>
          </cell>
          <cell r="FN99">
            <v>45</v>
          </cell>
          <cell r="FO99">
            <v>7</v>
          </cell>
          <cell r="FP99">
            <v>15.6</v>
          </cell>
          <cell r="FQ99">
            <v>185</v>
          </cell>
          <cell r="FR99">
            <v>36</v>
          </cell>
          <cell r="FS99">
            <v>19.45945945945946</v>
          </cell>
          <cell r="FT99">
            <v>22</v>
          </cell>
          <cell r="FU99">
            <v>6</v>
          </cell>
          <cell r="FV99">
            <v>27.3</v>
          </cell>
          <cell r="FW99">
            <v>278</v>
          </cell>
          <cell r="FX99">
            <v>86</v>
          </cell>
          <cell r="FY99">
            <v>30.9</v>
          </cell>
          <cell r="FZ99">
            <v>22</v>
          </cell>
          <cell r="GA99">
            <v>9</v>
          </cell>
          <cell r="GB99">
            <v>40.9</v>
          </cell>
          <cell r="GC99">
            <v>46</v>
          </cell>
          <cell r="GD99">
            <v>7</v>
          </cell>
          <cell r="GE99">
            <v>15.2</v>
          </cell>
          <cell r="GF99">
            <v>189</v>
          </cell>
          <cell r="GG99">
            <v>45</v>
          </cell>
          <cell r="GH99">
            <v>23.809523809523807</v>
          </cell>
          <cell r="GI99">
            <v>23</v>
          </cell>
          <cell r="GJ99">
            <v>8</v>
          </cell>
          <cell r="GK99">
            <v>34.799999999999997</v>
          </cell>
          <cell r="GL99">
            <v>348</v>
          </cell>
          <cell r="GM99">
            <v>92</v>
          </cell>
          <cell r="GN99">
            <v>26.4</v>
          </cell>
          <cell r="GO99">
            <v>21</v>
          </cell>
          <cell r="GP99">
            <v>9</v>
          </cell>
          <cell r="GQ99">
            <v>42.9</v>
          </cell>
          <cell r="GR99">
            <v>46</v>
          </cell>
          <cell r="GS99">
            <v>11</v>
          </cell>
          <cell r="GT99">
            <v>23.9</v>
          </cell>
          <cell r="GU99">
            <v>187</v>
          </cell>
          <cell r="GV99">
            <v>46</v>
          </cell>
          <cell r="GW99">
            <v>24.598930481283425</v>
          </cell>
          <cell r="GX99">
            <v>23</v>
          </cell>
          <cell r="GY99">
            <v>8</v>
          </cell>
          <cell r="GZ99">
            <v>34.799999999999997</v>
          </cell>
          <cell r="HA99">
            <v>347</v>
          </cell>
          <cell r="HB99">
            <v>95</v>
          </cell>
          <cell r="HC99">
            <v>27.4</v>
          </cell>
          <cell r="HD99">
            <v>21</v>
          </cell>
          <cell r="HE99">
            <v>9</v>
          </cell>
          <cell r="HF99">
            <v>42.9</v>
          </cell>
          <cell r="HG99">
            <v>45</v>
          </cell>
          <cell r="HH99">
            <v>15</v>
          </cell>
          <cell r="HI99">
            <v>33.299999999999997</v>
          </cell>
          <cell r="HJ99">
            <v>189</v>
          </cell>
          <cell r="HK99">
            <v>47</v>
          </cell>
          <cell r="HL99">
            <v>24.867724867724867</v>
          </cell>
          <cell r="HM99">
            <v>23</v>
          </cell>
          <cell r="HN99">
            <v>8</v>
          </cell>
          <cell r="HO99">
            <v>34.799999999999997</v>
          </cell>
          <cell r="HP99">
            <v>345</v>
          </cell>
          <cell r="HQ99">
            <v>97</v>
          </cell>
          <cell r="HR99">
            <v>28.1</v>
          </cell>
          <cell r="HS99">
            <v>20</v>
          </cell>
          <cell r="HT99">
            <v>9</v>
          </cell>
          <cell r="HU99">
            <v>45</v>
          </cell>
          <cell r="HV99">
            <v>45</v>
          </cell>
          <cell r="HW99">
            <v>15</v>
          </cell>
          <cell r="HX99">
            <v>33.299999999999997</v>
          </cell>
          <cell r="HY99">
            <v>186</v>
          </cell>
          <cell r="HZ99">
            <v>48</v>
          </cell>
          <cell r="IA99">
            <v>25.806451612903224</v>
          </cell>
          <cell r="IB99">
            <v>23</v>
          </cell>
          <cell r="IC99">
            <v>8</v>
          </cell>
          <cell r="ID99">
            <v>34.799999999999997</v>
          </cell>
          <cell r="IE99">
            <v>361</v>
          </cell>
          <cell r="IF99">
            <v>109</v>
          </cell>
          <cell r="IG99">
            <v>30.2</v>
          </cell>
          <cell r="IH99">
            <v>21</v>
          </cell>
          <cell r="II99">
            <v>10</v>
          </cell>
          <cell r="IJ99">
            <v>47.6</v>
          </cell>
          <cell r="IK99">
            <v>45</v>
          </cell>
          <cell r="IL99">
            <v>19</v>
          </cell>
          <cell r="IM99">
            <v>42.2</v>
          </cell>
          <cell r="IN99">
            <v>185</v>
          </cell>
          <cell r="IO99">
            <v>55</v>
          </cell>
          <cell r="IP99">
            <v>29.72972972972973</v>
          </cell>
          <cell r="IQ99">
            <v>22</v>
          </cell>
          <cell r="IR99">
            <v>5</v>
          </cell>
          <cell r="IS99">
            <v>22.7</v>
          </cell>
          <cell r="IT99">
            <v>339</v>
          </cell>
          <cell r="IU99">
            <v>78</v>
          </cell>
          <cell r="IV99">
            <v>23</v>
          </cell>
          <cell r="IW99">
            <v>21</v>
          </cell>
          <cell r="IX99">
            <v>9</v>
          </cell>
          <cell r="IY99">
            <v>42.9</v>
          </cell>
          <cell r="IZ99">
            <v>45</v>
          </cell>
          <cell r="JA99">
            <v>7</v>
          </cell>
          <cell r="JB99">
            <v>15.6</v>
          </cell>
          <cell r="JC99">
            <v>186</v>
          </cell>
          <cell r="JD99">
            <v>31</v>
          </cell>
          <cell r="JE99">
            <v>16.666666666666664</v>
          </cell>
        </row>
        <row r="100">
          <cell r="B100" t="str">
            <v>Leeds</v>
          </cell>
          <cell r="C100" t="str">
            <v>NHS Leeds CCG Total</v>
          </cell>
          <cell r="D100" t="str">
            <v>n/a</v>
          </cell>
          <cell r="E100">
            <v>31505</v>
          </cell>
          <cell r="F100">
            <v>939</v>
          </cell>
          <cell r="G100">
            <v>2.9804792890017459E-2</v>
          </cell>
          <cell r="H100">
            <v>51079</v>
          </cell>
          <cell r="I100">
            <v>112</v>
          </cell>
          <cell r="J100">
            <v>2.1926819240783882E-3</v>
          </cell>
          <cell r="K100">
            <v>1520</v>
          </cell>
          <cell r="L100">
            <v>4</v>
          </cell>
          <cell r="M100">
            <v>2.631578947368421E-3</v>
          </cell>
          <cell r="N100">
            <v>3277</v>
          </cell>
          <cell r="O100">
            <v>23</v>
          </cell>
          <cell r="P100">
            <v>7.0186145865120536E-3</v>
          </cell>
          <cell r="Q100">
            <v>108518</v>
          </cell>
          <cell r="R100">
            <v>13230</v>
          </cell>
          <cell r="S100">
            <v>0.12191525829816252</v>
          </cell>
          <cell r="T100">
            <v>187099</v>
          </cell>
          <cell r="U100">
            <v>2235</v>
          </cell>
          <cell r="V100">
            <v>1.1945547544348178E-2</v>
          </cell>
          <cell r="W100">
            <v>4548</v>
          </cell>
          <cell r="X100">
            <v>100</v>
          </cell>
          <cell r="Y100">
            <v>2.1987686895338612E-2</v>
          </cell>
          <cell r="Z100">
            <v>95783</v>
          </cell>
          <cell r="AA100">
            <v>1350</v>
          </cell>
          <cell r="AB100">
            <v>1.4094359124270487E-2</v>
          </cell>
          <cell r="AC100">
            <v>108473</v>
          </cell>
          <cell r="AD100">
            <v>21373</v>
          </cell>
          <cell r="AE100">
            <v>0.19703520691785054</v>
          </cell>
          <cell r="AF100">
            <v>187175</v>
          </cell>
          <cell r="AG100">
            <v>3814</v>
          </cell>
          <cell r="AH100">
            <v>2.0376652864965941E-2</v>
          </cell>
          <cell r="AI100">
            <v>4594</v>
          </cell>
          <cell r="AJ100">
            <v>181</v>
          </cell>
          <cell r="AK100">
            <v>3.939921636917719E-2</v>
          </cell>
          <cell r="AL100">
            <v>95397</v>
          </cell>
          <cell r="AM100">
            <v>2255</v>
          </cell>
          <cell r="AN100">
            <v>2.3638059897061754E-2</v>
          </cell>
          <cell r="AO100">
            <v>124111</v>
          </cell>
          <cell r="AP100">
            <v>42807</v>
          </cell>
          <cell r="AQ100">
            <v>0.34490899275648412</v>
          </cell>
          <cell r="AR100">
            <v>203444</v>
          </cell>
          <cell r="AS100">
            <v>9957</v>
          </cell>
          <cell r="AT100">
            <v>4.8942215056723228E-2</v>
          </cell>
          <cell r="AU100">
            <v>5876</v>
          </cell>
          <cell r="AV100">
            <v>461</v>
          </cell>
          <cell r="AW100">
            <v>7.8454731109598372E-2</v>
          </cell>
          <cell r="AX100">
            <v>95781</v>
          </cell>
          <cell r="AY100">
            <v>3269</v>
          </cell>
          <cell r="AZ100">
            <v>3.4129942264123365E-2</v>
          </cell>
          <cell r="BA100">
            <v>122826</v>
          </cell>
          <cell r="BB100">
            <v>55375</v>
          </cell>
          <cell r="BC100">
            <v>0.45084102714409002</v>
          </cell>
          <cell r="BD100">
            <v>199894</v>
          </cell>
          <cell r="BE100">
            <v>16153</v>
          </cell>
          <cell r="BF100">
            <v>8.0807828148918931E-2</v>
          </cell>
          <cell r="BG100">
            <v>5975</v>
          </cell>
          <cell r="BH100">
            <v>791</v>
          </cell>
          <cell r="BI100">
            <v>0.13238493723849373</v>
          </cell>
          <cell r="BJ100">
            <v>93117</v>
          </cell>
          <cell r="BK100">
            <v>4412</v>
          </cell>
          <cell r="BL100">
            <v>4.7381251543756782E-2</v>
          </cell>
          <cell r="BM100">
            <v>127106</v>
          </cell>
          <cell r="BN100">
            <v>71376</v>
          </cell>
          <cell r="BO100">
            <v>0.56154705521375858</v>
          </cell>
          <cell r="BP100">
            <v>203015</v>
          </cell>
          <cell r="BQ100">
            <v>24186</v>
          </cell>
          <cell r="BR100">
            <v>0.11913405413393099</v>
          </cell>
          <cell r="BS100">
            <v>6295</v>
          </cell>
          <cell r="BT100">
            <v>1334</v>
          </cell>
          <cell r="BU100">
            <v>0.21191421763304211</v>
          </cell>
          <cell r="BV100">
            <v>95080</v>
          </cell>
          <cell r="BW100">
            <v>6684</v>
          </cell>
          <cell r="BX100">
            <v>7.0298695835086245E-2</v>
          </cell>
          <cell r="BY100">
            <v>128127</v>
          </cell>
          <cell r="BZ100">
            <v>82615</v>
          </cell>
          <cell r="CA100">
            <v>0.64478993498638071</v>
          </cell>
          <cell r="CB100">
            <v>128658</v>
          </cell>
          <cell r="CC100">
            <v>27758</v>
          </cell>
          <cell r="CD100">
            <v>0.21575028369786567</v>
          </cell>
          <cell r="CE100">
            <v>6407</v>
          </cell>
          <cell r="CF100">
            <v>1721</v>
          </cell>
          <cell r="CG100">
            <v>0.26861245512720461</v>
          </cell>
          <cell r="CH100">
            <v>95065</v>
          </cell>
          <cell r="CI100">
            <v>8886</v>
          </cell>
          <cell r="CJ100">
            <v>9.3472886972071734E-2</v>
          </cell>
          <cell r="CK100">
            <v>122848</v>
          </cell>
          <cell r="CL100">
            <v>85146</v>
          </cell>
          <cell r="CM100">
            <v>0.69310041677520184</v>
          </cell>
          <cell r="CN100">
            <v>104627</v>
          </cell>
          <cell r="CO100">
            <v>29141</v>
          </cell>
          <cell r="CP100">
            <v>0.27852275225324247</v>
          </cell>
          <cell r="CQ100">
            <v>6012</v>
          </cell>
          <cell r="CR100">
            <v>1825</v>
          </cell>
          <cell r="CS100">
            <v>0.30355954757152365</v>
          </cell>
          <cell r="CT100">
            <v>93534</v>
          </cell>
          <cell r="CU100">
            <v>11568</v>
          </cell>
          <cell r="CV100">
            <v>0.12367695169670921</v>
          </cell>
          <cell r="CW100">
            <v>121218</v>
          </cell>
          <cell r="CX100">
            <v>88822</v>
          </cell>
          <cell r="CY100">
            <v>0.73274596182085172</v>
          </cell>
          <cell r="CZ100">
            <v>96234</v>
          </cell>
          <cell r="DA100">
            <v>31869</v>
          </cell>
          <cell r="DB100">
            <v>0.33116154373714074</v>
          </cell>
          <cell r="DC100">
            <v>6240</v>
          </cell>
          <cell r="DD100">
            <v>2111</v>
          </cell>
          <cell r="DE100">
            <v>0.33830128205128207</v>
          </cell>
          <cell r="DF100">
            <v>93536</v>
          </cell>
          <cell r="DG100">
            <v>14344</v>
          </cell>
          <cell r="DH100">
            <v>0.153352719808416</v>
          </cell>
          <cell r="DI100">
            <v>121237</v>
          </cell>
          <cell r="DJ100">
            <v>92891</v>
          </cell>
          <cell r="DK100">
            <v>0.76619348878642657</v>
          </cell>
          <cell r="DL100">
            <v>97344</v>
          </cell>
          <cell r="DM100">
            <v>36057</v>
          </cell>
          <cell r="DN100">
            <v>0.37040803747534518</v>
          </cell>
          <cell r="DO100">
            <v>5928</v>
          </cell>
          <cell r="DP100">
            <v>2159</v>
          </cell>
          <cell r="DQ100">
            <v>0.3642037786774629</v>
          </cell>
          <cell r="DR100">
            <v>94381</v>
          </cell>
          <cell r="DS100">
            <v>17543</v>
          </cell>
          <cell r="DT100">
            <v>0.18587427554274696</v>
          </cell>
          <cell r="DU100">
            <v>123783</v>
          </cell>
          <cell r="DV100">
            <v>96566</v>
          </cell>
          <cell r="DW100">
            <v>0.78012328025657807</v>
          </cell>
          <cell r="DX100">
            <v>102724</v>
          </cell>
          <cell r="DY100">
            <v>40687</v>
          </cell>
          <cell r="DZ100">
            <v>0.39608076009501186</v>
          </cell>
          <cell r="EA100">
            <v>6334</v>
          </cell>
          <cell r="EB100">
            <v>2513</v>
          </cell>
          <cell r="EC100">
            <v>0.39674771076728765</v>
          </cell>
          <cell r="ED100">
            <v>87711</v>
          </cell>
          <cell r="EE100">
            <v>18904</v>
          </cell>
          <cell r="EF100">
            <v>0.21552598875853657</v>
          </cell>
          <cell r="EG100">
            <v>130623</v>
          </cell>
          <cell r="EH100">
            <v>90773</v>
          </cell>
          <cell r="EI100">
            <v>0.69492355863821842</v>
          </cell>
          <cell r="EJ100">
            <v>114738</v>
          </cell>
          <cell r="EK100">
            <v>32619</v>
          </cell>
          <cell r="EL100">
            <v>0.28429116770381219</v>
          </cell>
          <cell r="EM100">
            <v>6396</v>
          </cell>
          <cell r="EN100">
            <v>1927</v>
          </cell>
          <cell r="EO100">
            <v>0.30128205128205127</v>
          </cell>
          <cell r="EP100">
            <v>93527</v>
          </cell>
          <cell r="EQ100">
            <v>11852</v>
          </cell>
          <cell r="ER100">
            <v>0.12672276454927453</v>
          </cell>
          <cell r="ES100">
            <v>132005</v>
          </cell>
          <cell r="ET100">
            <v>105930</v>
          </cell>
          <cell r="EU100">
            <v>0.80246960342411278</v>
          </cell>
          <cell r="EV100">
            <v>109226</v>
          </cell>
          <cell r="EW100">
            <v>46609</v>
          </cell>
          <cell r="EX100">
            <v>0.42672074414516692</v>
          </cell>
          <cell r="EY100">
            <v>6979</v>
          </cell>
          <cell r="EZ100">
            <v>2929</v>
          </cell>
          <cell r="FA100">
            <v>0.41968763433156614</v>
          </cell>
          <cell r="FB100">
            <v>89261</v>
          </cell>
          <cell r="FC100">
            <v>21753</v>
          </cell>
          <cell r="FD100">
            <v>0.24370105645242604</v>
          </cell>
          <cell r="FE100">
            <v>131861</v>
          </cell>
          <cell r="FF100">
            <v>107584</v>
          </cell>
          <cell r="FG100">
            <v>0.81588945935492674</v>
          </cell>
          <cell r="FH100">
            <v>105589</v>
          </cell>
          <cell r="FI100">
            <v>49488</v>
          </cell>
          <cell r="FJ100">
            <v>0.46868518500980216</v>
          </cell>
          <cell r="FK100">
            <v>7106</v>
          </cell>
          <cell r="FL100">
            <v>3268</v>
          </cell>
          <cell r="FM100">
            <v>0.45989304812834225</v>
          </cell>
          <cell r="FN100">
            <v>89247</v>
          </cell>
          <cell r="FO100">
            <v>25642</v>
          </cell>
          <cell r="FP100">
            <v>0.28731497977523052</v>
          </cell>
          <cell r="FQ100">
            <v>148939</v>
          </cell>
          <cell r="FR100">
            <v>42570</v>
          </cell>
          <cell r="FS100">
            <v>0.28582171224461023</v>
          </cell>
          <cell r="FT100">
            <v>128321</v>
          </cell>
          <cell r="FU100">
            <v>105779</v>
          </cell>
          <cell r="FV100">
            <v>0.82433116948901586</v>
          </cell>
          <cell r="FW100">
            <v>102594</v>
          </cell>
          <cell r="FX100">
            <v>50742</v>
          </cell>
          <cell r="FY100">
            <v>0.49459032691970289</v>
          </cell>
          <cell r="FZ100">
            <v>6981</v>
          </cell>
          <cell r="GA100">
            <v>3279</v>
          </cell>
          <cell r="GB100">
            <v>0.46970348087666525</v>
          </cell>
          <cell r="GC100">
            <v>87721</v>
          </cell>
          <cell r="GD100">
            <v>28929</v>
          </cell>
          <cell r="GE100">
            <v>0.32978420218647758</v>
          </cell>
          <cell r="GF100">
            <v>144958</v>
          </cell>
          <cell r="GG100">
            <v>50205</v>
          </cell>
          <cell r="GH100">
            <v>0.34634169897487549</v>
          </cell>
          <cell r="GI100">
            <v>128133</v>
          </cell>
          <cell r="GJ100">
            <v>106259</v>
          </cell>
          <cell r="GK100">
            <v>0.82928675672933594</v>
          </cell>
          <cell r="GL100">
            <v>106068</v>
          </cell>
          <cell r="GM100">
            <v>53872</v>
          </cell>
          <cell r="GN100">
            <v>0.50790059207300975</v>
          </cell>
          <cell r="GO100">
            <v>7032</v>
          </cell>
          <cell r="GP100">
            <v>3390</v>
          </cell>
          <cell r="GQ100">
            <v>0.48208191126279865</v>
          </cell>
          <cell r="GR100">
            <v>89664</v>
          </cell>
          <cell r="GS100">
            <v>35558</v>
          </cell>
          <cell r="GT100">
            <v>0.39656941470378299</v>
          </cell>
          <cell r="GU100">
            <v>144926</v>
          </cell>
          <cell r="GV100">
            <v>57843</v>
          </cell>
          <cell r="GW100">
            <v>0.39912093068186522</v>
          </cell>
          <cell r="GX100">
            <v>123885</v>
          </cell>
          <cell r="GY100">
            <v>102779</v>
          </cell>
          <cell r="GZ100">
            <v>0.8296323202970497</v>
          </cell>
          <cell r="HA100">
            <v>103585</v>
          </cell>
          <cell r="HB100">
            <v>53041</v>
          </cell>
          <cell r="HC100">
            <v>0.5120529034126563</v>
          </cell>
          <cell r="HD100">
            <v>6848</v>
          </cell>
          <cell r="HE100">
            <v>3313</v>
          </cell>
          <cell r="HF100">
            <v>0.48379088785046731</v>
          </cell>
          <cell r="HG100">
            <v>89659</v>
          </cell>
          <cell r="HH100">
            <v>40090</v>
          </cell>
          <cell r="HI100">
            <v>0.44713860292887497</v>
          </cell>
          <cell r="HJ100">
            <v>140978</v>
          </cell>
          <cell r="HK100">
            <v>57369</v>
          </cell>
          <cell r="HL100">
            <v>0.40693583395990862</v>
          </cell>
          <cell r="HM100">
            <v>120226</v>
          </cell>
          <cell r="HN100">
            <v>99787</v>
          </cell>
          <cell r="HO100">
            <v>0.82999517575233306</v>
          </cell>
          <cell r="HP100">
            <v>100239</v>
          </cell>
          <cell r="HQ100">
            <v>51631</v>
          </cell>
          <cell r="HR100">
            <v>0.51507896128253472</v>
          </cell>
          <cell r="HS100">
            <v>6783</v>
          </cell>
          <cell r="HT100">
            <v>3272</v>
          </cell>
          <cell r="HU100">
            <v>0.48238242665487246</v>
          </cell>
          <cell r="HV100">
            <v>86999</v>
          </cell>
          <cell r="HW100">
            <v>40730</v>
          </cell>
          <cell r="HX100">
            <v>0.46816630076207771</v>
          </cell>
          <cell r="HY100">
            <v>136778</v>
          </cell>
          <cell r="HZ100">
            <v>56436</v>
          </cell>
          <cell r="IA100">
            <v>0.4126102150930705</v>
          </cell>
          <cell r="IB100">
            <v>125574</v>
          </cell>
          <cell r="IC100">
            <v>104478</v>
          </cell>
          <cell r="ID100">
            <v>0.83200344020258976</v>
          </cell>
          <cell r="IE100">
            <v>112280</v>
          </cell>
          <cell r="IF100">
            <v>57652</v>
          </cell>
          <cell r="IG100">
            <v>0.51346633416458853</v>
          </cell>
          <cell r="IH100">
            <v>7293</v>
          </cell>
          <cell r="II100">
            <v>3548</v>
          </cell>
          <cell r="IJ100">
            <v>0.48649389825860412</v>
          </cell>
          <cell r="IK100">
            <v>91667</v>
          </cell>
          <cell r="IL100">
            <v>45252</v>
          </cell>
          <cell r="IM100">
            <v>0.49365638670404832</v>
          </cell>
          <cell r="IN100">
            <v>143459</v>
          </cell>
          <cell r="IO100">
            <v>61999</v>
          </cell>
          <cell r="IP100">
            <v>0.43217225827588368</v>
          </cell>
          <cell r="IQ100">
            <v>126982</v>
          </cell>
          <cell r="IR100">
            <v>102184</v>
          </cell>
          <cell r="IS100">
            <v>0.80471247893402209</v>
          </cell>
          <cell r="IT100">
            <v>106087</v>
          </cell>
          <cell r="IU100">
            <v>45564</v>
          </cell>
          <cell r="IV100">
            <v>0.42949654528830111</v>
          </cell>
          <cell r="IW100">
            <v>6610</v>
          </cell>
          <cell r="IX100">
            <v>2976</v>
          </cell>
          <cell r="IY100">
            <v>0.45022692889561272</v>
          </cell>
          <cell r="IZ100">
            <v>89247</v>
          </cell>
          <cell r="JA100">
            <v>22442</v>
          </cell>
          <cell r="JB100">
            <v>0.25145943281006644</v>
          </cell>
          <cell r="JC100">
            <v>144465</v>
          </cell>
          <cell r="JD100">
            <v>34688</v>
          </cell>
          <cell r="JE100">
            <v>0.24011352230644101</v>
          </cell>
        </row>
        <row r="103">
          <cell r="B103" t="str">
            <v>Armley</v>
          </cell>
          <cell r="E103">
            <v>1516</v>
          </cell>
          <cell r="F103">
            <v>133</v>
          </cell>
          <cell r="G103">
            <v>8.7730870712401057E-2</v>
          </cell>
          <cell r="H103">
            <v>2626</v>
          </cell>
          <cell r="I103">
            <v>19</v>
          </cell>
          <cell r="J103">
            <v>7.2353389185072356E-3</v>
          </cell>
          <cell r="K103">
            <v>43</v>
          </cell>
          <cell r="L103">
            <v>1</v>
          </cell>
          <cell r="M103">
            <v>2.3255813953488372E-2</v>
          </cell>
          <cell r="N103">
            <v>0</v>
          </cell>
          <cell r="O103">
            <v>0</v>
          </cell>
          <cell r="P103" t="str">
            <v>0%</v>
          </cell>
          <cell r="Q103">
            <v>1516</v>
          </cell>
          <cell r="R103">
            <v>291</v>
          </cell>
          <cell r="S103">
            <v>0.19195250659630606</v>
          </cell>
          <cell r="T103">
            <v>3021</v>
          </cell>
          <cell r="U103">
            <v>54</v>
          </cell>
          <cell r="V103">
            <v>1.7874875868917579E-2</v>
          </cell>
          <cell r="W103">
            <v>44</v>
          </cell>
          <cell r="X103">
            <v>3</v>
          </cell>
          <cell r="Y103">
            <v>6.8181818181818177E-2</v>
          </cell>
          <cell r="Z103">
            <v>3809</v>
          </cell>
          <cell r="AA103">
            <v>27</v>
          </cell>
          <cell r="AB103">
            <v>7.0884746652664738E-3</v>
          </cell>
          <cell r="AC103">
            <v>1517</v>
          </cell>
          <cell r="AD103">
            <v>441</v>
          </cell>
          <cell r="AE103">
            <v>0.29070533948582727</v>
          </cell>
          <cell r="AF103">
            <v>3020</v>
          </cell>
          <cell r="AG103">
            <v>73</v>
          </cell>
          <cell r="AH103">
            <v>2.4172185430463577E-2</v>
          </cell>
          <cell r="AI103">
            <v>44</v>
          </cell>
          <cell r="AJ103">
            <v>3</v>
          </cell>
          <cell r="AK103">
            <v>6.8181818181818177E-2</v>
          </cell>
          <cell r="AL103">
            <v>3808</v>
          </cell>
          <cell r="AM103">
            <v>34</v>
          </cell>
          <cell r="AN103">
            <v>8.9285714285714281E-3</v>
          </cell>
          <cell r="AO103">
            <v>4658</v>
          </cell>
          <cell r="AP103">
            <v>1561</v>
          </cell>
          <cell r="AQ103">
            <v>0.3351223701159296</v>
          </cell>
          <cell r="AR103">
            <v>6381</v>
          </cell>
          <cell r="AS103">
            <v>738</v>
          </cell>
          <cell r="AT103">
            <v>0.1156558533145275</v>
          </cell>
          <cell r="AU103">
            <v>183</v>
          </cell>
          <cell r="AV103">
            <v>26</v>
          </cell>
          <cell r="AW103">
            <v>0.14207650273224043</v>
          </cell>
          <cell r="AX103">
            <v>3807</v>
          </cell>
          <cell r="AY103">
            <v>43</v>
          </cell>
          <cell r="AZ103">
            <v>1.12949829261886E-2</v>
          </cell>
          <cell r="BA103">
            <v>4657</v>
          </cell>
          <cell r="BB103">
            <v>2191</v>
          </cell>
          <cell r="BC103">
            <v>0.47047455443418512</v>
          </cell>
          <cell r="BD103">
            <v>6392</v>
          </cell>
          <cell r="BE103">
            <v>899</v>
          </cell>
          <cell r="BF103">
            <v>0.14064455569461828</v>
          </cell>
          <cell r="BG103">
            <v>190</v>
          </cell>
          <cell r="BH103">
            <v>33</v>
          </cell>
          <cell r="BI103">
            <v>0.1736842105263158</v>
          </cell>
          <cell r="BJ103">
            <v>3807</v>
          </cell>
          <cell r="BK103">
            <v>61</v>
          </cell>
          <cell r="BL103">
            <v>1.6023115313895456E-2</v>
          </cell>
          <cell r="BM103">
            <v>4652</v>
          </cell>
          <cell r="BN103">
            <v>2662</v>
          </cell>
          <cell r="BO103">
            <v>0.57222699914015474</v>
          </cell>
          <cell r="BP103">
            <v>6392</v>
          </cell>
          <cell r="BQ103">
            <v>1306</v>
          </cell>
          <cell r="BR103">
            <v>0.20431789737171463</v>
          </cell>
          <cell r="BS103">
            <v>192</v>
          </cell>
          <cell r="BT103">
            <v>42</v>
          </cell>
          <cell r="BU103">
            <v>0.21875</v>
          </cell>
          <cell r="BV103">
            <v>3807</v>
          </cell>
          <cell r="BW103">
            <v>115</v>
          </cell>
          <cell r="BX103">
            <v>3.0207512477016023E-2</v>
          </cell>
          <cell r="BY103">
            <v>4731</v>
          </cell>
          <cell r="BZ103">
            <v>3091</v>
          </cell>
          <cell r="CA103">
            <v>0.6533502430775735</v>
          </cell>
          <cell r="CB103">
            <v>5257</v>
          </cell>
          <cell r="CC103">
            <v>1516</v>
          </cell>
          <cell r="CD103">
            <v>0.288377401559825</v>
          </cell>
          <cell r="CE103">
            <v>198</v>
          </cell>
          <cell r="CF103">
            <v>53</v>
          </cell>
          <cell r="CG103">
            <v>0.26767676767676768</v>
          </cell>
          <cell r="CH103">
            <v>3816</v>
          </cell>
          <cell r="CI103">
            <v>201</v>
          </cell>
          <cell r="CJ103">
            <v>5.2672955974842769E-2</v>
          </cell>
          <cell r="CK103">
            <v>4716</v>
          </cell>
          <cell r="CL103">
            <v>3260</v>
          </cell>
          <cell r="CM103">
            <v>0.69126378286683632</v>
          </cell>
          <cell r="CN103">
            <v>4848</v>
          </cell>
          <cell r="CO103">
            <v>1615</v>
          </cell>
          <cell r="CP103">
            <v>0.33312706270627063</v>
          </cell>
          <cell r="CQ103">
            <v>194</v>
          </cell>
          <cell r="CR103">
            <v>54</v>
          </cell>
          <cell r="CS103">
            <v>0.27835051546391754</v>
          </cell>
          <cell r="CT103">
            <v>3832</v>
          </cell>
          <cell r="CU103">
            <v>352</v>
          </cell>
          <cell r="CV103">
            <v>9.1858037578288101E-2</v>
          </cell>
          <cell r="CW103">
            <v>4704</v>
          </cell>
          <cell r="CX103">
            <v>3313</v>
          </cell>
          <cell r="CY103">
            <v>0.70429421768707479</v>
          </cell>
          <cell r="CZ103">
            <v>4717</v>
          </cell>
          <cell r="DA103">
            <v>1706</v>
          </cell>
          <cell r="DB103">
            <v>0.36167055331778675</v>
          </cell>
          <cell r="DC103">
            <v>200</v>
          </cell>
          <cell r="DD103">
            <v>60</v>
          </cell>
          <cell r="DE103">
            <v>0.3</v>
          </cell>
          <cell r="DF103">
            <v>3836</v>
          </cell>
          <cell r="DG103">
            <v>377</v>
          </cell>
          <cell r="DH103">
            <v>9.8279457768508868E-2</v>
          </cell>
          <cell r="DI103">
            <v>4682</v>
          </cell>
          <cell r="DJ103">
            <v>3439</v>
          </cell>
          <cell r="DK103">
            <v>0.73451516445963261</v>
          </cell>
          <cell r="DL103">
            <v>4934</v>
          </cell>
          <cell r="DM103">
            <v>1889</v>
          </cell>
          <cell r="DN103">
            <v>0.38285366842318608</v>
          </cell>
          <cell r="DO103">
            <v>172</v>
          </cell>
          <cell r="DP103">
            <v>53</v>
          </cell>
          <cell r="DQ103">
            <v>0.30813953488372092</v>
          </cell>
          <cell r="DR103">
            <v>3842</v>
          </cell>
          <cell r="DS103">
            <v>421</v>
          </cell>
          <cell r="DT103">
            <v>0.10957834461218116</v>
          </cell>
          <cell r="DU103">
            <v>4678</v>
          </cell>
          <cell r="DV103">
            <v>3463</v>
          </cell>
          <cell r="DW103">
            <v>0.74027362120564344</v>
          </cell>
          <cell r="DX103">
            <v>4943</v>
          </cell>
          <cell r="DY103">
            <v>1950</v>
          </cell>
          <cell r="DZ103">
            <v>0.3944972688650617</v>
          </cell>
          <cell r="EA103">
            <v>172</v>
          </cell>
          <cell r="EB103">
            <v>54</v>
          </cell>
          <cell r="EC103">
            <v>0.31395348837209303</v>
          </cell>
          <cell r="ED103">
            <v>3850</v>
          </cell>
          <cell r="EE103">
            <v>456</v>
          </cell>
          <cell r="EF103">
            <v>0.11844155844155844</v>
          </cell>
          <cell r="EG103">
            <v>4716</v>
          </cell>
          <cell r="EH103">
            <v>3268</v>
          </cell>
          <cell r="EI103">
            <v>0.69296013570822734</v>
          </cell>
          <cell r="EJ103">
            <v>5056</v>
          </cell>
          <cell r="EK103">
            <v>1682</v>
          </cell>
          <cell r="EL103">
            <v>0.33267405063291139</v>
          </cell>
          <cell r="EM103">
            <v>169</v>
          </cell>
          <cell r="EN103">
            <v>45</v>
          </cell>
          <cell r="EO103">
            <v>0.26627218934911245</v>
          </cell>
          <cell r="EP103">
            <v>3830</v>
          </cell>
          <cell r="EQ103">
            <v>379</v>
          </cell>
          <cell r="ER103">
            <v>9.8955613577023496E-2</v>
          </cell>
          <cell r="ES103">
            <v>4672</v>
          </cell>
          <cell r="ET103">
            <v>3542</v>
          </cell>
          <cell r="EU103">
            <v>0.75813356164383561</v>
          </cell>
          <cell r="EV103">
            <v>4951</v>
          </cell>
          <cell r="EW103">
            <v>2005</v>
          </cell>
          <cell r="EX103">
            <v>0.40496869319329426</v>
          </cell>
          <cell r="EY103">
            <v>174</v>
          </cell>
          <cell r="EZ103">
            <v>55</v>
          </cell>
          <cell r="FA103">
            <v>0.31609195402298851</v>
          </cell>
          <cell r="FB103">
            <v>3849</v>
          </cell>
          <cell r="FC103">
            <v>486</v>
          </cell>
          <cell r="FD103">
            <v>0.12626656274356976</v>
          </cell>
          <cell r="FE103">
            <v>4633</v>
          </cell>
          <cell r="FF103">
            <v>3568</v>
          </cell>
          <cell r="FG103">
            <v>0.77012734729117205</v>
          </cell>
          <cell r="FH103">
            <v>4912</v>
          </cell>
          <cell r="FI103">
            <v>2132</v>
          </cell>
          <cell r="FJ103">
            <v>0.43403908794788276</v>
          </cell>
          <cell r="FK103">
            <v>187</v>
          </cell>
          <cell r="FL103">
            <v>77</v>
          </cell>
          <cell r="FM103">
            <v>0.41176470588235292</v>
          </cell>
          <cell r="FN103">
            <v>3841</v>
          </cell>
          <cell r="FO103">
            <v>547</v>
          </cell>
          <cell r="FP103">
            <v>0.14241083051288728</v>
          </cell>
          <cell r="FQ103">
            <v>6158</v>
          </cell>
          <cell r="FR103">
            <v>1572</v>
          </cell>
          <cell r="FS103">
            <v>0.25527768756089642</v>
          </cell>
          <cell r="FT103">
            <v>4629</v>
          </cell>
          <cell r="FU103">
            <v>3586</v>
          </cell>
          <cell r="FV103">
            <v>0.77468135666450633</v>
          </cell>
          <cell r="FW103">
            <v>4920</v>
          </cell>
          <cell r="FX103">
            <v>2228</v>
          </cell>
          <cell r="FY103">
            <v>0.45284552845528453</v>
          </cell>
          <cell r="FZ103">
            <v>192</v>
          </cell>
          <cell r="GA103">
            <v>79</v>
          </cell>
          <cell r="GB103">
            <v>0.41145833333333331</v>
          </cell>
          <cell r="GC103">
            <v>3839</v>
          </cell>
          <cell r="GD103">
            <v>710</v>
          </cell>
          <cell r="GE103">
            <v>0.18494399583224799</v>
          </cell>
          <cell r="GF103">
            <v>6157</v>
          </cell>
          <cell r="GG103">
            <v>1920</v>
          </cell>
          <cell r="GH103">
            <v>0.31184018190677276</v>
          </cell>
          <cell r="GI103">
            <v>4614</v>
          </cell>
          <cell r="GJ103">
            <v>3597</v>
          </cell>
          <cell r="GK103">
            <v>0.77958387516254879</v>
          </cell>
          <cell r="GL103">
            <v>4959</v>
          </cell>
          <cell r="GM103">
            <v>2327</v>
          </cell>
          <cell r="GN103">
            <v>0.46924783222423877</v>
          </cell>
          <cell r="GO103">
            <v>199</v>
          </cell>
          <cell r="GP103">
            <v>84</v>
          </cell>
          <cell r="GQ103">
            <v>0.42211055276381909</v>
          </cell>
          <cell r="GR103">
            <v>3838</v>
          </cell>
          <cell r="GS103">
            <v>763</v>
          </cell>
          <cell r="GT103">
            <v>0.19880145909327776</v>
          </cell>
          <cell r="GU103">
            <v>6155</v>
          </cell>
          <cell r="GV103">
            <v>2214</v>
          </cell>
          <cell r="GW103">
            <v>0.35970755483346872</v>
          </cell>
          <cell r="GX103">
            <v>4601</v>
          </cell>
          <cell r="GY103">
            <v>3601</v>
          </cell>
          <cell r="GZ103">
            <v>0.78265594435992181</v>
          </cell>
          <cell r="HA103">
            <v>4959</v>
          </cell>
          <cell r="HB103">
            <v>2363</v>
          </cell>
          <cell r="HC103">
            <v>0.47650736035491026</v>
          </cell>
          <cell r="HD103">
            <v>199</v>
          </cell>
          <cell r="HE103">
            <v>84</v>
          </cell>
          <cell r="HF103">
            <v>0.42211055276381909</v>
          </cell>
          <cell r="HG103">
            <v>3838</v>
          </cell>
          <cell r="HH103">
            <v>1086</v>
          </cell>
          <cell r="HI103">
            <v>0.28295987493486191</v>
          </cell>
          <cell r="HJ103">
            <v>6154</v>
          </cell>
          <cell r="HK103">
            <v>2292</v>
          </cell>
          <cell r="HL103">
            <v>0.37244068898277544</v>
          </cell>
          <cell r="HM103">
            <v>2998</v>
          </cell>
          <cell r="HN103">
            <v>2322</v>
          </cell>
          <cell r="HO103">
            <v>0.77451634422948634</v>
          </cell>
          <cell r="HP103">
            <v>2793</v>
          </cell>
          <cell r="HQ103">
            <v>1321</v>
          </cell>
          <cell r="HR103">
            <v>0.47296813462226994</v>
          </cell>
          <cell r="HS103">
            <v>122</v>
          </cell>
          <cell r="HT103">
            <v>48</v>
          </cell>
          <cell r="HU103">
            <v>0.39344262295081966</v>
          </cell>
          <cell r="HV103">
            <v>1908</v>
          </cell>
          <cell r="HW103">
            <v>639</v>
          </cell>
          <cell r="HX103">
            <v>0.33490566037735847</v>
          </cell>
          <cell r="HY103">
            <v>3654</v>
          </cell>
          <cell r="HZ103">
            <v>1411</v>
          </cell>
          <cell r="IA103">
            <v>0.38615216201423097</v>
          </cell>
          <cell r="IB103">
            <v>4584</v>
          </cell>
          <cell r="IC103">
            <v>3598</v>
          </cell>
          <cell r="ID103">
            <v>0.78490401396160558</v>
          </cell>
          <cell r="IE103">
            <v>5122</v>
          </cell>
          <cell r="IF103">
            <v>2439</v>
          </cell>
          <cell r="IG103">
            <v>0.47618117922686448</v>
          </cell>
          <cell r="IH103">
            <v>205</v>
          </cell>
          <cell r="II103">
            <v>89</v>
          </cell>
          <cell r="IJ103">
            <v>0.43414634146341463</v>
          </cell>
          <cell r="IK103">
            <v>3840</v>
          </cell>
          <cell r="IL103">
            <v>1183</v>
          </cell>
          <cell r="IM103">
            <v>0.30807291666666664</v>
          </cell>
          <cell r="IN103">
            <v>6159</v>
          </cell>
          <cell r="IO103">
            <v>2374</v>
          </cell>
          <cell r="IP103">
            <v>0.38545218379607077</v>
          </cell>
          <cell r="IQ103">
            <v>4662</v>
          </cell>
          <cell r="IR103">
            <v>3547</v>
          </cell>
          <cell r="IS103">
            <v>0.76083226083226085</v>
          </cell>
          <cell r="IT103">
            <v>4948</v>
          </cell>
          <cell r="IU103">
            <v>2021</v>
          </cell>
          <cell r="IV103">
            <v>0.40844785772029102</v>
          </cell>
          <cell r="IW103">
            <v>180</v>
          </cell>
          <cell r="IX103">
            <v>71</v>
          </cell>
          <cell r="IY103">
            <v>0.39444444444444443</v>
          </cell>
          <cell r="IZ103">
            <v>3843</v>
          </cell>
          <cell r="JA103">
            <v>500</v>
          </cell>
          <cell r="JB103">
            <v>0.13010668748373666</v>
          </cell>
          <cell r="JC103">
            <v>6158</v>
          </cell>
          <cell r="JD103">
            <v>1462</v>
          </cell>
          <cell r="JE103">
            <v>0.2374147450470932</v>
          </cell>
        </row>
        <row r="104">
          <cell r="B104" t="str">
            <v>Beeston</v>
          </cell>
          <cell r="E104">
            <v>1221</v>
          </cell>
          <cell r="F104">
            <v>115</v>
          </cell>
          <cell r="G104">
            <v>9.4185094185094187E-2</v>
          </cell>
          <cell r="H104">
            <v>2954</v>
          </cell>
          <cell r="I104">
            <v>35</v>
          </cell>
          <cell r="J104">
            <v>1.1848341232227487E-2</v>
          </cell>
          <cell r="K104">
            <v>116</v>
          </cell>
          <cell r="L104">
            <v>2</v>
          </cell>
          <cell r="M104">
            <v>1.7241379310344827E-2</v>
          </cell>
          <cell r="N104">
            <v>1071</v>
          </cell>
          <cell r="O104">
            <v>0</v>
          </cell>
          <cell r="P104">
            <v>0</v>
          </cell>
          <cell r="Q104">
            <v>3646</v>
          </cell>
          <cell r="R104">
            <v>983</v>
          </cell>
          <cell r="S104">
            <v>0.26961053208996161</v>
          </cell>
          <cell r="T104">
            <v>11672</v>
          </cell>
          <cell r="U104">
            <v>84</v>
          </cell>
          <cell r="V104">
            <v>7.1967100753941053E-3</v>
          </cell>
          <cell r="W104">
            <v>272</v>
          </cell>
          <cell r="X104">
            <v>0</v>
          </cell>
          <cell r="Y104">
            <v>0</v>
          </cell>
          <cell r="Z104">
            <v>6117</v>
          </cell>
          <cell r="AA104">
            <v>0</v>
          </cell>
          <cell r="AB104">
            <v>0</v>
          </cell>
          <cell r="AC104">
            <v>3634</v>
          </cell>
          <cell r="AD104">
            <v>1287</v>
          </cell>
          <cell r="AE104">
            <v>0.3541552008805724</v>
          </cell>
          <cell r="AF104">
            <v>11667</v>
          </cell>
          <cell r="AG104">
            <v>143</v>
          </cell>
          <cell r="AH104">
            <v>1.2256792663066769E-2</v>
          </cell>
          <cell r="AI104">
            <v>273</v>
          </cell>
          <cell r="AJ104">
            <v>1</v>
          </cell>
          <cell r="AK104">
            <v>3.663003663003663E-3</v>
          </cell>
          <cell r="AL104">
            <v>6114</v>
          </cell>
          <cell r="AM104">
            <v>1</v>
          </cell>
          <cell r="AN104">
            <v>1.6355904481517829E-4</v>
          </cell>
          <cell r="AO104">
            <v>3631</v>
          </cell>
          <cell r="AP104">
            <v>1710</v>
          </cell>
          <cell r="AQ104">
            <v>0.47094464334893971</v>
          </cell>
          <cell r="AR104">
            <v>11675</v>
          </cell>
          <cell r="AS104">
            <v>747</v>
          </cell>
          <cell r="AT104">
            <v>6.3982869379014984E-2</v>
          </cell>
          <cell r="AU104">
            <v>278</v>
          </cell>
          <cell r="AV104">
            <v>10</v>
          </cell>
          <cell r="AW104">
            <v>3.5971223021582732E-2</v>
          </cell>
          <cell r="AX104">
            <v>6138</v>
          </cell>
          <cell r="AY104">
            <v>37</v>
          </cell>
          <cell r="AZ104">
            <v>6.0280221570544155E-3</v>
          </cell>
          <cell r="BA104">
            <v>3631</v>
          </cell>
          <cell r="BB104">
            <v>1847</v>
          </cell>
          <cell r="BC104">
            <v>0.50867529606169104</v>
          </cell>
          <cell r="BD104">
            <v>11678</v>
          </cell>
          <cell r="BE104">
            <v>1129</v>
          </cell>
          <cell r="BF104">
            <v>9.6677513272820689E-2</v>
          </cell>
          <cell r="BG104">
            <v>268</v>
          </cell>
          <cell r="BH104">
            <v>13</v>
          </cell>
          <cell r="BI104">
            <v>4.8507462686567165E-2</v>
          </cell>
          <cell r="BJ104">
            <v>6136</v>
          </cell>
          <cell r="BK104">
            <v>75</v>
          </cell>
          <cell r="BL104">
            <v>1.2222946544980443E-2</v>
          </cell>
          <cell r="BM104">
            <v>3628</v>
          </cell>
          <cell r="BN104">
            <v>1985</v>
          </cell>
          <cell r="BO104">
            <v>0.5471334068357222</v>
          </cell>
          <cell r="BP104">
            <v>11688</v>
          </cell>
          <cell r="BQ104">
            <v>1230</v>
          </cell>
          <cell r="BR104">
            <v>0.10523613963039015</v>
          </cell>
          <cell r="BS104">
            <v>271</v>
          </cell>
          <cell r="BT104">
            <v>30</v>
          </cell>
          <cell r="BU104">
            <v>0.11070110701107011</v>
          </cell>
          <cell r="BV104">
            <v>6139</v>
          </cell>
          <cell r="BW104">
            <v>84</v>
          </cell>
          <cell r="BX104">
            <v>1.3683010262257697E-2</v>
          </cell>
          <cell r="BY104">
            <v>3619</v>
          </cell>
          <cell r="BZ104">
            <v>2076</v>
          </cell>
          <cell r="CA104">
            <v>0.57363912683061624</v>
          </cell>
          <cell r="CB104">
            <v>7108</v>
          </cell>
          <cell r="CC104">
            <v>1386</v>
          </cell>
          <cell r="CD104">
            <v>0.19499155880697805</v>
          </cell>
          <cell r="CE104">
            <v>279</v>
          </cell>
          <cell r="CF104">
            <v>37</v>
          </cell>
          <cell r="CG104">
            <v>0.13261648745519714</v>
          </cell>
          <cell r="CH104">
            <v>6143</v>
          </cell>
          <cell r="CI104">
            <v>107</v>
          </cell>
          <cell r="CJ104">
            <v>1.7418199576754029E-2</v>
          </cell>
          <cell r="CK104">
            <v>3609</v>
          </cell>
          <cell r="CL104">
            <v>2124</v>
          </cell>
          <cell r="CM104">
            <v>0.58852867830423938</v>
          </cell>
          <cell r="CN104">
            <v>5772</v>
          </cell>
          <cell r="CO104">
            <v>1417</v>
          </cell>
          <cell r="CP104">
            <v>0.24549549549549549</v>
          </cell>
          <cell r="CQ104">
            <v>291</v>
          </cell>
          <cell r="CR104">
            <v>42</v>
          </cell>
          <cell r="CS104">
            <v>0.14432989690721648</v>
          </cell>
          <cell r="CT104">
            <v>6137</v>
          </cell>
          <cell r="CU104">
            <v>343</v>
          </cell>
          <cell r="CV104">
            <v>5.5890500244419099E-2</v>
          </cell>
          <cell r="CW104">
            <v>3601</v>
          </cell>
          <cell r="CX104">
            <v>2284</v>
          </cell>
          <cell r="CY104">
            <v>0.63426825881699533</v>
          </cell>
          <cell r="CZ104">
            <v>5197</v>
          </cell>
          <cell r="DA104">
            <v>1486</v>
          </cell>
          <cell r="DB104">
            <v>0.28593419280354049</v>
          </cell>
          <cell r="DC104">
            <v>294</v>
          </cell>
          <cell r="DD104">
            <v>49</v>
          </cell>
          <cell r="DE104">
            <v>0.16666666666666666</v>
          </cell>
          <cell r="DF104">
            <v>6131</v>
          </cell>
          <cell r="DG104">
            <v>401</v>
          </cell>
          <cell r="DH104">
            <v>6.5405317240254446E-2</v>
          </cell>
          <cell r="DI104">
            <v>3593</v>
          </cell>
          <cell r="DJ104">
            <v>2355</v>
          </cell>
          <cell r="DK104">
            <v>0.65544113554133032</v>
          </cell>
          <cell r="DL104">
            <v>5214</v>
          </cell>
          <cell r="DM104">
            <v>1691</v>
          </cell>
          <cell r="DN104">
            <v>0.32431914077483698</v>
          </cell>
          <cell r="DO104">
            <v>299</v>
          </cell>
          <cell r="DP104">
            <v>60</v>
          </cell>
          <cell r="DQ104">
            <v>0.20066889632107024</v>
          </cell>
          <cell r="DR104">
            <v>6133</v>
          </cell>
          <cell r="DS104">
            <v>470</v>
          </cell>
          <cell r="DT104">
            <v>7.6634599706505782E-2</v>
          </cell>
          <cell r="DU104">
            <v>4217</v>
          </cell>
          <cell r="DV104">
            <v>2938</v>
          </cell>
          <cell r="DW104">
            <v>0.69670381788000946</v>
          </cell>
          <cell r="DX104">
            <v>6043</v>
          </cell>
          <cell r="DY104">
            <v>2191</v>
          </cell>
          <cell r="DZ104">
            <v>0.36256826079761706</v>
          </cell>
          <cell r="EA104">
            <v>392</v>
          </cell>
          <cell r="EB104">
            <v>103</v>
          </cell>
          <cell r="EC104">
            <v>0.26275510204081631</v>
          </cell>
          <cell r="ED104">
            <v>6121</v>
          </cell>
          <cell r="EE104">
            <v>528</v>
          </cell>
          <cell r="EF104">
            <v>8.6260414964875021E-2</v>
          </cell>
          <cell r="EG104">
            <v>4243</v>
          </cell>
          <cell r="EH104">
            <v>2563</v>
          </cell>
          <cell r="EI104">
            <v>0.60405373556445907</v>
          </cell>
          <cell r="EJ104">
            <v>6695</v>
          </cell>
          <cell r="EK104">
            <v>1711</v>
          </cell>
          <cell r="EL104">
            <v>0.25556385362210604</v>
          </cell>
          <cell r="EM104">
            <v>377</v>
          </cell>
          <cell r="EN104">
            <v>73</v>
          </cell>
          <cell r="EO104">
            <v>0.19363395225464192</v>
          </cell>
          <cell r="EP104">
            <v>6137</v>
          </cell>
          <cell r="EQ104">
            <v>343</v>
          </cell>
          <cell r="ER104">
            <v>5.5890500244419099E-2</v>
          </cell>
          <cell r="ES104">
            <v>4204</v>
          </cell>
          <cell r="ET104">
            <v>3035</v>
          </cell>
          <cell r="EU104">
            <v>0.72193149381541388</v>
          </cell>
          <cell r="EV104">
            <v>6051</v>
          </cell>
          <cell r="EW104">
            <v>2301</v>
          </cell>
          <cell r="EX104">
            <v>0.38026772434308381</v>
          </cell>
          <cell r="EY104">
            <v>389</v>
          </cell>
          <cell r="EZ104">
            <v>109</v>
          </cell>
          <cell r="FA104">
            <v>0.28020565552699228</v>
          </cell>
          <cell r="FB104">
            <v>6128</v>
          </cell>
          <cell r="FC104">
            <v>589</v>
          </cell>
          <cell r="FD104">
            <v>9.6116187989556137E-2</v>
          </cell>
          <cell r="FE104">
            <v>4204</v>
          </cell>
          <cell r="FF104">
            <v>3099</v>
          </cell>
          <cell r="FG104">
            <v>0.73715509039010463</v>
          </cell>
          <cell r="FH104">
            <v>5789</v>
          </cell>
          <cell r="FI104">
            <v>2462</v>
          </cell>
          <cell r="FJ104">
            <v>0.4252893418552427</v>
          </cell>
          <cell r="FK104">
            <v>404</v>
          </cell>
          <cell r="FL104">
            <v>125</v>
          </cell>
          <cell r="FM104">
            <v>0.3094059405940594</v>
          </cell>
          <cell r="FN104">
            <v>6134</v>
          </cell>
          <cell r="FO104">
            <v>704</v>
          </cell>
          <cell r="FP104">
            <v>0.11477013368112161</v>
          </cell>
          <cell r="FQ104">
            <v>6908</v>
          </cell>
          <cell r="FR104">
            <v>1829</v>
          </cell>
          <cell r="FS104">
            <v>0.26476548928778226</v>
          </cell>
          <cell r="FT104">
            <v>4200</v>
          </cell>
          <cell r="FU104">
            <v>3128</v>
          </cell>
          <cell r="FV104">
            <v>0.74476190476190474</v>
          </cell>
          <cell r="FW104">
            <v>5809</v>
          </cell>
          <cell r="FX104">
            <v>2574</v>
          </cell>
          <cell r="FY104">
            <v>0.44310552590807367</v>
          </cell>
          <cell r="FZ104">
            <v>414</v>
          </cell>
          <cell r="GA104">
            <v>135</v>
          </cell>
          <cell r="GB104">
            <v>0.32608695652173914</v>
          </cell>
          <cell r="GC104">
            <v>6135</v>
          </cell>
          <cell r="GD104">
            <v>748</v>
          </cell>
          <cell r="GE104">
            <v>0.12192339038304809</v>
          </cell>
          <cell r="GF104">
            <v>6906</v>
          </cell>
          <cell r="GG104">
            <v>1997</v>
          </cell>
          <cell r="GH104">
            <v>0.28916883869099336</v>
          </cell>
          <cell r="GI104">
            <v>4188</v>
          </cell>
          <cell r="GJ104">
            <v>3145</v>
          </cell>
          <cell r="GK104">
            <v>0.75095510983763136</v>
          </cell>
          <cell r="GL104">
            <v>6042</v>
          </cell>
          <cell r="GM104">
            <v>2732</v>
          </cell>
          <cell r="GN104">
            <v>0.45216815623965573</v>
          </cell>
          <cell r="GO104">
            <v>415</v>
          </cell>
          <cell r="GP104">
            <v>134</v>
          </cell>
          <cell r="GQ104">
            <v>0.32289156626506021</v>
          </cell>
          <cell r="GR104">
            <v>6135</v>
          </cell>
          <cell r="GS104">
            <v>865</v>
          </cell>
          <cell r="GT104">
            <v>0.14099429502852487</v>
          </cell>
          <cell r="GU104">
            <v>6905</v>
          </cell>
          <cell r="GV104">
            <v>2182</v>
          </cell>
          <cell r="GW104">
            <v>0.31600289645184648</v>
          </cell>
          <cell r="GX104">
            <v>4188</v>
          </cell>
          <cell r="GY104">
            <v>3146</v>
          </cell>
          <cell r="GZ104">
            <v>0.75119388729703918</v>
          </cell>
          <cell r="HA104">
            <v>6046</v>
          </cell>
          <cell r="HB104">
            <v>2749</v>
          </cell>
          <cell r="HC104">
            <v>0.4546807806814423</v>
          </cell>
          <cell r="HD104">
            <v>424</v>
          </cell>
          <cell r="HE104">
            <v>135</v>
          </cell>
          <cell r="HF104">
            <v>0.31839622641509435</v>
          </cell>
          <cell r="HG104">
            <v>6137</v>
          </cell>
          <cell r="HH104">
            <v>1627</v>
          </cell>
          <cell r="HI104">
            <v>0.26511324751507254</v>
          </cell>
          <cell r="HJ104">
            <v>6907</v>
          </cell>
          <cell r="HK104">
            <v>2190</v>
          </cell>
          <cell r="HL104">
            <v>0.31706963949616329</v>
          </cell>
          <cell r="HM104">
            <v>4186</v>
          </cell>
          <cell r="HN104">
            <v>3149</v>
          </cell>
          <cell r="HO104">
            <v>0.75226946966077402</v>
          </cell>
          <cell r="HP104">
            <v>6049</v>
          </cell>
          <cell r="HQ104">
            <v>2771</v>
          </cell>
          <cell r="HR104">
            <v>0.45809224665233922</v>
          </cell>
          <cell r="HS104">
            <v>425</v>
          </cell>
          <cell r="HT104">
            <v>137</v>
          </cell>
          <cell r="HU104">
            <v>0.32235294117647056</v>
          </cell>
          <cell r="HV104">
            <v>6139</v>
          </cell>
          <cell r="HW104">
            <v>1895</v>
          </cell>
          <cell r="HX104">
            <v>0.30868219579736111</v>
          </cell>
          <cell r="HY104">
            <v>6905</v>
          </cell>
          <cell r="HZ104">
            <v>2215</v>
          </cell>
          <cell r="IA104">
            <v>0.32078204199855176</v>
          </cell>
          <cell r="IB104">
            <v>4181</v>
          </cell>
          <cell r="IC104">
            <v>3147</v>
          </cell>
          <cell r="ID104">
            <v>0.75269074384118628</v>
          </cell>
          <cell r="IE104">
            <v>6729</v>
          </cell>
          <cell r="IF104">
            <v>2965</v>
          </cell>
          <cell r="IG104">
            <v>0.44063010848565909</v>
          </cell>
          <cell r="IH104">
            <v>435</v>
          </cell>
          <cell r="II104">
            <v>140</v>
          </cell>
          <cell r="IJ104">
            <v>0.32183908045977011</v>
          </cell>
          <cell r="IK104">
            <v>6145</v>
          </cell>
          <cell r="IL104">
            <v>2152</v>
          </cell>
          <cell r="IM104">
            <v>0.35020341741253053</v>
          </cell>
          <cell r="IN104">
            <v>6904</v>
          </cell>
          <cell r="IO104">
            <v>2285</v>
          </cell>
          <cell r="IP104">
            <v>0.33096755504055619</v>
          </cell>
          <cell r="IQ104">
            <v>4202</v>
          </cell>
          <cell r="IR104">
            <v>3063</v>
          </cell>
          <cell r="IS104">
            <v>0.72893860066634941</v>
          </cell>
          <cell r="IT104">
            <v>6053</v>
          </cell>
          <cell r="IU104">
            <v>2346</v>
          </cell>
          <cell r="IV104">
            <v>0.3875764083925326</v>
          </cell>
          <cell r="IW104">
            <v>392</v>
          </cell>
          <cell r="IX104">
            <v>114</v>
          </cell>
          <cell r="IY104">
            <v>0.29081632653061223</v>
          </cell>
          <cell r="IZ104">
            <v>6128</v>
          </cell>
          <cell r="JA104">
            <v>618</v>
          </cell>
          <cell r="JB104">
            <v>0.10084856396866841</v>
          </cell>
          <cell r="JC104">
            <v>6905</v>
          </cell>
          <cell r="JD104">
            <v>1648</v>
          </cell>
          <cell r="JE104">
            <v>0.23866763215061548</v>
          </cell>
        </row>
        <row r="105">
          <cell r="B105" t="str">
            <v>Bramley, Wortley and Middleton</v>
          </cell>
          <cell r="E105">
            <v>1993</v>
          </cell>
          <cell r="F105">
            <v>27</v>
          </cell>
          <cell r="G105">
            <v>1.3547415955845458E-2</v>
          </cell>
          <cell r="H105">
            <v>4136</v>
          </cell>
          <cell r="I105">
            <v>14</v>
          </cell>
          <cell r="J105">
            <v>3.3849129593810446E-3</v>
          </cell>
          <cell r="K105">
            <v>105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 t="str">
            <v>0%</v>
          </cell>
          <cell r="Q105">
            <v>3549</v>
          </cell>
          <cell r="R105">
            <v>202</v>
          </cell>
          <cell r="S105">
            <v>5.691744153282615E-2</v>
          </cell>
          <cell r="T105">
            <v>10089</v>
          </cell>
          <cell r="U105">
            <v>128</v>
          </cell>
          <cell r="V105">
            <v>1.2687084943998414E-2</v>
          </cell>
          <cell r="W105">
            <v>232</v>
          </cell>
          <cell r="X105">
            <v>2</v>
          </cell>
          <cell r="Y105">
            <v>8.6206896551724137E-3</v>
          </cell>
          <cell r="Z105">
            <v>4137</v>
          </cell>
          <cell r="AA105">
            <v>2</v>
          </cell>
          <cell r="AB105">
            <v>4.8344210780759005E-4</v>
          </cell>
          <cell r="AC105">
            <v>3548</v>
          </cell>
          <cell r="AD105">
            <v>400</v>
          </cell>
          <cell r="AE105">
            <v>0.11273957158962795</v>
          </cell>
          <cell r="AF105">
            <v>10101</v>
          </cell>
          <cell r="AG105">
            <v>168</v>
          </cell>
          <cell r="AH105">
            <v>1.6632016632016633E-2</v>
          </cell>
          <cell r="AI105">
            <v>244</v>
          </cell>
          <cell r="AJ105">
            <v>4</v>
          </cell>
          <cell r="AK105">
            <v>1.6393442622950821E-2</v>
          </cell>
          <cell r="AL105">
            <v>4138</v>
          </cell>
          <cell r="AM105">
            <v>4</v>
          </cell>
          <cell r="AN105">
            <v>9.666505558240696E-4</v>
          </cell>
          <cell r="AO105">
            <v>3547</v>
          </cell>
          <cell r="AP105">
            <v>825</v>
          </cell>
          <cell r="AQ105">
            <v>0.23259092190583591</v>
          </cell>
          <cell r="AR105">
            <v>10107</v>
          </cell>
          <cell r="AS105">
            <v>283</v>
          </cell>
          <cell r="AT105">
            <v>2.8000395765311169E-2</v>
          </cell>
          <cell r="AU105">
            <v>247</v>
          </cell>
          <cell r="AV105">
            <v>9</v>
          </cell>
          <cell r="AW105">
            <v>3.643724696356275E-2</v>
          </cell>
          <cell r="AX105">
            <v>4139</v>
          </cell>
          <cell r="AY105">
            <v>9</v>
          </cell>
          <cell r="AZ105">
            <v>2.1744382701135538E-3</v>
          </cell>
          <cell r="BA105">
            <v>3545</v>
          </cell>
          <cell r="BB105">
            <v>1659</v>
          </cell>
          <cell r="BC105">
            <v>0.46798307475317347</v>
          </cell>
          <cell r="BD105">
            <v>10110</v>
          </cell>
          <cell r="BE105">
            <v>652</v>
          </cell>
          <cell r="BF105">
            <v>6.4490603363006924E-2</v>
          </cell>
          <cell r="BG105">
            <v>249</v>
          </cell>
          <cell r="BH105">
            <v>30</v>
          </cell>
          <cell r="BI105">
            <v>0.12048192771084337</v>
          </cell>
          <cell r="BJ105">
            <v>4143</v>
          </cell>
          <cell r="BK105">
            <v>19</v>
          </cell>
          <cell r="BL105">
            <v>4.5860487569394162E-3</v>
          </cell>
          <cell r="BM105">
            <v>3544</v>
          </cell>
          <cell r="BN105">
            <v>2062</v>
          </cell>
          <cell r="BO105">
            <v>0.5818284424379232</v>
          </cell>
          <cell r="BP105">
            <v>10114</v>
          </cell>
          <cell r="BQ105">
            <v>988</v>
          </cell>
          <cell r="BR105">
            <v>9.7686375321336755E-2</v>
          </cell>
          <cell r="BS105">
            <v>247</v>
          </cell>
          <cell r="BT105">
            <v>43</v>
          </cell>
          <cell r="BU105">
            <v>0.17408906882591094</v>
          </cell>
          <cell r="BV105">
            <v>4145</v>
          </cell>
          <cell r="BW105">
            <v>33</v>
          </cell>
          <cell r="BX105">
            <v>7.9613992762364288E-3</v>
          </cell>
          <cell r="BY105">
            <v>3551</v>
          </cell>
          <cell r="BZ105">
            <v>2228</v>
          </cell>
          <cell r="CA105">
            <v>0.62742889326950158</v>
          </cell>
          <cell r="CB105">
            <v>6768</v>
          </cell>
          <cell r="CC105">
            <v>1164</v>
          </cell>
          <cell r="CD105">
            <v>0.17198581560283688</v>
          </cell>
          <cell r="CE105">
            <v>246</v>
          </cell>
          <cell r="CF105">
            <v>69</v>
          </cell>
          <cell r="CG105">
            <v>0.28048780487804881</v>
          </cell>
          <cell r="CH105">
            <v>4143</v>
          </cell>
          <cell r="CI105">
            <v>72</v>
          </cell>
          <cell r="CJ105">
            <v>1.7378711078928313E-2</v>
          </cell>
          <cell r="CK105">
            <v>3549</v>
          </cell>
          <cell r="CL105">
            <v>2348</v>
          </cell>
          <cell r="CM105">
            <v>0.66159481544096932</v>
          </cell>
          <cell r="CN105">
            <v>4839</v>
          </cell>
          <cell r="CO105">
            <v>1286</v>
          </cell>
          <cell r="CP105">
            <v>0.26575738789005993</v>
          </cell>
          <cell r="CQ105">
            <v>248</v>
          </cell>
          <cell r="CR105">
            <v>73</v>
          </cell>
          <cell r="CS105">
            <v>0.29435483870967744</v>
          </cell>
          <cell r="CT105">
            <v>4141</v>
          </cell>
          <cell r="CU105">
            <v>273</v>
          </cell>
          <cell r="CV105">
            <v>6.5926104805602515E-2</v>
          </cell>
          <cell r="CW105">
            <v>3544</v>
          </cell>
          <cell r="CX105">
            <v>2422</v>
          </cell>
          <cell r="CY105">
            <v>0.68340857787810383</v>
          </cell>
          <cell r="CZ105">
            <v>4325</v>
          </cell>
          <cell r="DA105">
            <v>1304</v>
          </cell>
          <cell r="DB105">
            <v>0.30150289017341042</v>
          </cell>
          <cell r="DC105">
            <v>264</v>
          </cell>
          <cell r="DD105">
            <v>81</v>
          </cell>
          <cell r="DE105">
            <v>0.30681818181818182</v>
          </cell>
          <cell r="DF105">
            <v>4141</v>
          </cell>
          <cell r="DG105">
            <v>399</v>
          </cell>
          <cell r="DH105">
            <v>9.6353537792803673E-2</v>
          </cell>
          <cell r="DI105">
            <v>3537</v>
          </cell>
          <cell r="DJ105">
            <v>2514</v>
          </cell>
          <cell r="DK105">
            <v>0.71077184054283293</v>
          </cell>
          <cell r="DL105">
            <v>4333</v>
          </cell>
          <cell r="DM105">
            <v>1408</v>
          </cell>
          <cell r="DN105">
            <v>0.32494807292868683</v>
          </cell>
          <cell r="DO105">
            <v>272</v>
          </cell>
          <cell r="DP105">
            <v>89</v>
          </cell>
          <cell r="DQ105">
            <v>0.32720588235294118</v>
          </cell>
          <cell r="DR105">
            <v>4145</v>
          </cell>
          <cell r="DS105">
            <v>487</v>
          </cell>
          <cell r="DT105">
            <v>0.11749095295536792</v>
          </cell>
          <cell r="DU105">
            <v>3537</v>
          </cell>
          <cell r="DV105">
            <v>2604</v>
          </cell>
          <cell r="DW105">
            <v>0.73621713316369808</v>
          </cell>
          <cell r="DX105">
            <v>4338</v>
          </cell>
          <cell r="DY105">
            <v>1520</v>
          </cell>
          <cell r="DZ105">
            <v>0.35039188566159518</v>
          </cell>
          <cell r="EA105">
            <v>277</v>
          </cell>
          <cell r="EB105">
            <v>91</v>
          </cell>
          <cell r="EC105">
            <v>0.32851985559566788</v>
          </cell>
          <cell r="ED105">
            <v>4151</v>
          </cell>
          <cell r="EE105">
            <v>570</v>
          </cell>
          <cell r="EF105">
            <v>0.13731630932305469</v>
          </cell>
          <cell r="EG105">
            <v>3549</v>
          </cell>
          <cell r="EH105">
            <v>2348</v>
          </cell>
          <cell r="EI105">
            <v>0.66159481544096932</v>
          </cell>
          <cell r="EJ105">
            <v>4839</v>
          </cell>
          <cell r="EK105">
            <v>1286</v>
          </cell>
          <cell r="EL105">
            <v>0.26575738789005993</v>
          </cell>
          <cell r="EM105">
            <v>248</v>
          </cell>
          <cell r="EN105">
            <v>73</v>
          </cell>
          <cell r="EO105">
            <v>0.29435483870967744</v>
          </cell>
          <cell r="EP105">
            <v>4141</v>
          </cell>
          <cell r="EQ105">
            <v>273</v>
          </cell>
          <cell r="ER105">
            <v>6.5926104805602515E-2</v>
          </cell>
          <cell r="ES105">
            <v>3534</v>
          </cell>
          <cell r="ET105">
            <v>2701</v>
          </cell>
          <cell r="EU105">
            <v>0.76428975664968879</v>
          </cell>
          <cell r="EV105">
            <v>4346</v>
          </cell>
          <cell r="EW105">
            <v>1689</v>
          </cell>
          <cell r="EX105">
            <v>0.38863322595490107</v>
          </cell>
          <cell r="EY105">
            <v>281</v>
          </cell>
          <cell r="EZ105">
            <v>102</v>
          </cell>
          <cell r="FA105">
            <v>0.36298932384341637</v>
          </cell>
          <cell r="FB105">
            <v>4149</v>
          </cell>
          <cell r="FC105">
            <v>687</v>
          </cell>
          <cell r="FD105">
            <v>0.16558206796818511</v>
          </cell>
          <cell r="FE105">
            <v>3575</v>
          </cell>
          <cell r="FF105">
            <v>2769</v>
          </cell>
          <cell r="FG105">
            <v>0.77454545454545454</v>
          </cell>
          <cell r="FH105">
            <v>4166</v>
          </cell>
          <cell r="FI105">
            <v>1813</v>
          </cell>
          <cell r="FJ105">
            <v>0.43518963034085456</v>
          </cell>
          <cell r="FK105">
            <v>289</v>
          </cell>
          <cell r="FL105">
            <v>109</v>
          </cell>
          <cell r="FM105">
            <v>0.37716262975778547</v>
          </cell>
          <cell r="FN105">
            <v>4152</v>
          </cell>
          <cell r="FO105">
            <v>960</v>
          </cell>
          <cell r="FP105">
            <v>0.23121387283236994</v>
          </cell>
          <cell r="FQ105">
            <v>5180</v>
          </cell>
          <cell r="FR105">
            <v>1654</v>
          </cell>
          <cell r="FS105">
            <v>0.31930501930501931</v>
          </cell>
          <cell r="FT105">
            <v>3567</v>
          </cell>
          <cell r="FU105">
            <v>2794</v>
          </cell>
          <cell r="FV105">
            <v>0.78329128118867397</v>
          </cell>
          <cell r="FW105">
            <v>4171</v>
          </cell>
          <cell r="FX105">
            <v>1912</v>
          </cell>
          <cell r="FY105">
            <v>0.45840326060896669</v>
          </cell>
          <cell r="FZ105">
            <v>302</v>
          </cell>
          <cell r="GA105">
            <v>117</v>
          </cell>
          <cell r="GB105">
            <v>0.38741721854304634</v>
          </cell>
          <cell r="GC105">
            <v>4159</v>
          </cell>
          <cell r="GD105">
            <v>1077</v>
          </cell>
          <cell r="GE105">
            <v>0.25895647992305842</v>
          </cell>
          <cell r="GF105">
            <v>5180</v>
          </cell>
          <cell r="GG105">
            <v>1763</v>
          </cell>
          <cell r="GH105">
            <v>0.34034749034749034</v>
          </cell>
          <cell r="GI105">
            <v>3558</v>
          </cell>
          <cell r="GJ105">
            <v>2811</v>
          </cell>
          <cell r="GK105">
            <v>0.7900505902192243</v>
          </cell>
          <cell r="GL105">
            <v>4326</v>
          </cell>
          <cell r="GM105">
            <v>2086</v>
          </cell>
          <cell r="GN105">
            <v>0.48220064724919093</v>
          </cell>
          <cell r="GO105">
            <v>308</v>
          </cell>
          <cell r="GP105">
            <v>126</v>
          </cell>
          <cell r="GQ105">
            <v>0.40909090909090912</v>
          </cell>
          <cell r="GR105">
            <v>4159</v>
          </cell>
          <cell r="GS105">
            <v>1174</v>
          </cell>
          <cell r="GT105">
            <v>0.2822793940851166</v>
          </cell>
          <cell r="GU105">
            <v>5183</v>
          </cell>
          <cell r="GV105">
            <v>1924</v>
          </cell>
          <cell r="GW105">
            <v>0.37121358286706541</v>
          </cell>
          <cell r="GX105">
            <v>3560</v>
          </cell>
          <cell r="GY105">
            <v>2823</v>
          </cell>
          <cell r="GZ105">
            <v>0.79297752808988764</v>
          </cell>
          <cell r="HA105">
            <v>4325</v>
          </cell>
          <cell r="HB105">
            <v>2097</v>
          </cell>
          <cell r="HC105">
            <v>0.48485549132947975</v>
          </cell>
          <cell r="HD105">
            <v>312</v>
          </cell>
          <cell r="HE105">
            <v>127</v>
          </cell>
          <cell r="HF105">
            <v>0.40705128205128205</v>
          </cell>
          <cell r="HG105">
            <v>4152</v>
          </cell>
          <cell r="HH105">
            <v>1584</v>
          </cell>
          <cell r="HI105">
            <v>0.38150289017341038</v>
          </cell>
          <cell r="HJ105">
            <v>5182</v>
          </cell>
          <cell r="HK105">
            <v>1942</v>
          </cell>
          <cell r="HL105">
            <v>0.37475878039367039</v>
          </cell>
          <cell r="HM105">
            <v>3559</v>
          </cell>
          <cell r="HN105">
            <v>2823</v>
          </cell>
          <cell r="HO105">
            <v>0.79320033717336336</v>
          </cell>
          <cell r="HP105">
            <v>4329</v>
          </cell>
          <cell r="HQ105">
            <v>2112</v>
          </cell>
          <cell r="HR105">
            <v>0.48787248787248788</v>
          </cell>
          <cell r="HS105">
            <v>314</v>
          </cell>
          <cell r="HT105">
            <v>126</v>
          </cell>
          <cell r="HU105">
            <v>0.40127388535031849</v>
          </cell>
          <cell r="HV105">
            <v>4149</v>
          </cell>
          <cell r="HW105">
            <v>1677</v>
          </cell>
          <cell r="HX105">
            <v>0.40419378163412872</v>
          </cell>
          <cell r="HY105">
            <v>5184</v>
          </cell>
          <cell r="HZ105">
            <v>1973</v>
          </cell>
          <cell r="IA105">
            <v>0.38059413580246915</v>
          </cell>
          <cell r="IB105">
            <v>3555</v>
          </cell>
          <cell r="IC105">
            <v>2827</v>
          </cell>
          <cell r="ID105">
            <v>0.79521800281293953</v>
          </cell>
          <cell r="IE105">
            <v>4877</v>
          </cell>
          <cell r="IF105">
            <v>2321</v>
          </cell>
          <cell r="IG105">
            <v>0.47590732007381586</v>
          </cell>
          <cell r="IH105">
            <v>324</v>
          </cell>
          <cell r="II105">
            <v>126</v>
          </cell>
          <cell r="IJ105">
            <v>0.3888888888888889</v>
          </cell>
          <cell r="IK105">
            <v>4157</v>
          </cell>
          <cell r="IL105">
            <v>1797</v>
          </cell>
          <cell r="IM105">
            <v>0.43228289631946115</v>
          </cell>
          <cell r="IN105">
            <v>5183</v>
          </cell>
          <cell r="IO105">
            <v>2105</v>
          </cell>
          <cell r="IP105">
            <v>0.4061354427937488</v>
          </cell>
          <cell r="IQ105">
            <v>3533</v>
          </cell>
          <cell r="IR105">
            <v>2709</v>
          </cell>
          <cell r="IS105">
            <v>0.76677045004245681</v>
          </cell>
          <cell r="IT105">
            <v>4346</v>
          </cell>
          <cell r="IU105">
            <v>1715</v>
          </cell>
          <cell r="IV105">
            <v>0.39461573861021632</v>
          </cell>
          <cell r="IW105">
            <v>284</v>
          </cell>
          <cell r="IX105">
            <v>104</v>
          </cell>
          <cell r="IY105">
            <v>0.36619718309859156</v>
          </cell>
          <cell r="IZ105">
            <v>4151</v>
          </cell>
          <cell r="JA105">
            <v>716</v>
          </cell>
          <cell r="JB105">
            <v>0.17248855697422308</v>
          </cell>
          <cell r="JC105">
            <v>5174</v>
          </cell>
          <cell r="JD105">
            <v>1271</v>
          </cell>
          <cell r="JE105">
            <v>0.24565133359103208</v>
          </cell>
        </row>
        <row r="106">
          <cell r="B106" t="str">
            <v>Burmantofts, Harehills and Richmond Hill</v>
          </cell>
          <cell r="E106">
            <v>2767</v>
          </cell>
          <cell r="F106">
            <v>16</v>
          </cell>
          <cell r="G106">
            <v>5.782435851102277E-3</v>
          </cell>
          <cell r="H106">
            <v>8691</v>
          </cell>
          <cell r="I106">
            <v>6</v>
          </cell>
          <cell r="J106">
            <v>6.9036934760096649E-4</v>
          </cell>
          <cell r="K106">
            <v>355</v>
          </cell>
          <cell r="L106">
            <v>1</v>
          </cell>
          <cell r="M106">
            <v>2.8169014084507044E-3</v>
          </cell>
          <cell r="N106">
            <v>46</v>
          </cell>
          <cell r="O106">
            <v>1</v>
          </cell>
          <cell r="P106">
            <v>2.1739130434782608E-2</v>
          </cell>
          <cell r="Q106">
            <v>5050</v>
          </cell>
          <cell r="R106">
            <v>422</v>
          </cell>
          <cell r="S106">
            <v>8.3564356435643569E-2</v>
          </cell>
          <cell r="T106">
            <v>15442</v>
          </cell>
          <cell r="U106">
            <v>180</v>
          </cell>
          <cell r="V106">
            <v>1.1656521176013469E-2</v>
          </cell>
          <cell r="W106">
            <v>584</v>
          </cell>
          <cell r="X106">
            <v>20</v>
          </cell>
          <cell r="Y106">
            <v>3.4246575342465752E-2</v>
          </cell>
          <cell r="Z106">
            <v>11617</v>
          </cell>
          <cell r="AA106">
            <v>90</v>
          </cell>
          <cell r="AB106">
            <v>7.7472669363863305E-3</v>
          </cell>
          <cell r="AC106">
            <v>5053</v>
          </cell>
          <cell r="AD106">
            <v>629</v>
          </cell>
          <cell r="AE106">
            <v>0.12448050662972492</v>
          </cell>
          <cell r="AF106">
            <v>15451</v>
          </cell>
          <cell r="AG106">
            <v>279</v>
          </cell>
          <cell r="AH106">
            <v>1.8057083683903956E-2</v>
          </cell>
          <cell r="AI106">
            <v>586</v>
          </cell>
          <cell r="AJ106">
            <v>31</v>
          </cell>
          <cell r="AK106">
            <v>5.2901023890784986E-2</v>
          </cell>
          <cell r="AL106">
            <v>11626</v>
          </cell>
          <cell r="AM106">
            <v>354</v>
          </cell>
          <cell r="AN106">
            <v>3.0448993634956133E-2</v>
          </cell>
          <cell r="AO106">
            <v>6112</v>
          </cell>
          <cell r="AP106">
            <v>1369</v>
          </cell>
          <cell r="AQ106">
            <v>0.22398560209424084</v>
          </cell>
          <cell r="AR106">
            <v>17243</v>
          </cell>
          <cell r="AS106">
            <v>634</v>
          </cell>
          <cell r="AT106">
            <v>3.6768543756886853E-2</v>
          </cell>
          <cell r="AU106">
            <v>759</v>
          </cell>
          <cell r="AV106">
            <v>40</v>
          </cell>
          <cell r="AW106">
            <v>5.2700922266139656E-2</v>
          </cell>
          <cell r="AX106">
            <v>11613</v>
          </cell>
          <cell r="AY106">
            <v>398</v>
          </cell>
          <cell r="AZ106">
            <v>3.4271936622750368E-2</v>
          </cell>
          <cell r="BA106">
            <v>6112</v>
          </cell>
          <cell r="BB106">
            <v>2183</v>
          </cell>
          <cell r="BC106">
            <v>0.35716623036649214</v>
          </cell>
          <cell r="BD106">
            <v>17260</v>
          </cell>
          <cell r="BE106">
            <v>1189</v>
          </cell>
          <cell r="BF106">
            <v>6.8887601390498265E-2</v>
          </cell>
          <cell r="BG106">
            <v>770</v>
          </cell>
          <cell r="BH106">
            <v>67</v>
          </cell>
          <cell r="BI106">
            <v>8.7012987012987014E-2</v>
          </cell>
          <cell r="BJ106">
            <v>11623</v>
          </cell>
          <cell r="BK106">
            <v>490</v>
          </cell>
          <cell r="BL106">
            <v>4.2157790587627982E-2</v>
          </cell>
          <cell r="BM106">
            <v>6105</v>
          </cell>
          <cell r="BN106">
            <v>2896</v>
          </cell>
          <cell r="BO106">
            <v>0.47436527436527437</v>
          </cell>
          <cell r="BP106">
            <v>17286</v>
          </cell>
          <cell r="BQ106">
            <v>1716</v>
          </cell>
          <cell r="BR106">
            <v>9.9271086428323496E-2</v>
          </cell>
          <cell r="BS106">
            <v>773</v>
          </cell>
          <cell r="BT106">
            <v>111</v>
          </cell>
          <cell r="BU106">
            <v>0.14359637774902975</v>
          </cell>
          <cell r="BV106">
            <v>11629</v>
          </cell>
          <cell r="BW106">
            <v>641</v>
          </cell>
          <cell r="BX106">
            <v>5.5120818643047555E-2</v>
          </cell>
          <cell r="BY106">
            <v>6147</v>
          </cell>
          <cell r="BZ106">
            <v>3430</v>
          </cell>
          <cell r="CA106">
            <v>0.55799577029445258</v>
          </cell>
          <cell r="CB106">
            <v>11221</v>
          </cell>
          <cell r="CC106">
            <v>1990</v>
          </cell>
          <cell r="CD106">
            <v>0.17734604758934142</v>
          </cell>
          <cell r="CE106">
            <v>793</v>
          </cell>
          <cell r="CF106">
            <v>151</v>
          </cell>
          <cell r="CG106">
            <v>0.19041614123581338</v>
          </cell>
          <cell r="CH106">
            <v>11631</v>
          </cell>
          <cell r="CI106">
            <v>747</v>
          </cell>
          <cell r="CJ106">
            <v>6.4224916172298169E-2</v>
          </cell>
          <cell r="CK106">
            <v>5324</v>
          </cell>
          <cell r="CL106">
            <v>3024</v>
          </cell>
          <cell r="CM106">
            <v>0.56799398948159274</v>
          </cell>
          <cell r="CN106">
            <v>8082</v>
          </cell>
          <cell r="CO106">
            <v>1477</v>
          </cell>
          <cell r="CP106">
            <v>0.18275179411036871</v>
          </cell>
          <cell r="CQ106">
            <v>642</v>
          </cell>
          <cell r="CR106">
            <v>123</v>
          </cell>
          <cell r="CS106">
            <v>0.19158878504672897</v>
          </cell>
          <cell r="CT106">
            <v>11644</v>
          </cell>
          <cell r="CU106">
            <v>814</v>
          </cell>
          <cell r="CV106">
            <v>6.9907248368258332E-2</v>
          </cell>
          <cell r="CW106">
            <v>5316</v>
          </cell>
          <cell r="CX106">
            <v>3165</v>
          </cell>
          <cell r="CY106">
            <v>0.59537246049661396</v>
          </cell>
          <cell r="CZ106">
            <v>7635</v>
          </cell>
          <cell r="DA106">
            <v>1700</v>
          </cell>
          <cell r="DB106">
            <v>0.22265880812049771</v>
          </cell>
          <cell r="DC106">
            <v>662</v>
          </cell>
          <cell r="DD106">
            <v>140</v>
          </cell>
          <cell r="DE106">
            <v>0.21148036253776434</v>
          </cell>
          <cell r="DF106">
            <v>11644</v>
          </cell>
          <cell r="DG106">
            <v>938</v>
          </cell>
          <cell r="DH106">
            <v>8.0556509790450023E-2</v>
          </cell>
          <cell r="DI106">
            <v>5307</v>
          </cell>
          <cell r="DJ106">
            <v>3434</v>
          </cell>
          <cell r="DK106">
            <v>0.64706990766911621</v>
          </cell>
          <cell r="DL106">
            <v>7741</v>
          </cell>
          <cell r="DM106">
            <v>1934</v>
          </cell>
          <cell r="DN106">
            <v>0.24983852215476038</v>
          </cell>
          <cell r="DO106">
            <v>636</v>
          </cell>
          <cell r="DP106">
            <v>140</v>
          </cell>
          <cell r="DQ106">
            <v>0.22012578616352202</v>
          </cell>
          <cell r="DR106">
            <v>11641</v>
          </cell>
          <cell r="DS106">
            <v>1051</v>
          </cell>
          <cell r="DT106">
            <v>9.0284339833347646E-2</v>
          </cell>
          <cell r="DU106">
            <v>6115</v>
          </cell>
          <cell r="DV106">
            <v>4111</v>
          </cell>
          <cell r="DW106">
            <v>0.67228127555192152</v>
          </cell>
          <cell r="DX106">
            <v>9936</v>
          </cell>
          <cell r="DY106">
            <v>2956</v>
          </cell>
          <cell r="DZ106">
            <v>0.29750402576489532</v>
          </cell>
          <cell r="EA106">
            <v>825</v>
          </cell>
          <cell r="EB106">
            <v>230</v>
          </cell>
          <cell r="EC106">
            <v>0.27878787878787881</v>
          </cell>
          <cell r="ED106">
            <v>11658</v>
          </cell>
          <cell r="EE106">
            <v>1134</v>
          </cell>
          <cell r="EF106">
            <v>9.7272259392691712E-2</v>
          </cell>
          <cell r="EG106">
            <v>6143</v>
          </cell>
          <cell r="EH106">
            <v>3575</v>
          </cell>
          <cell r="EI106">
            <v>0.58196321015790331</v>
          </cell>
          <cell r="EJ106">
            <v>10436</v>
          </cell>
          <cell r="EK106">
            <v>2190</v>
          </cell>
          <cell r="EL106">
            <v>0.20985051743963204</v>
          </cell>
          <cell r="EM106">
            <v>787</v>
          </cell>
          <cell r="EN106">
            <v>173</v>
          </cell>
          <cell r="EO106">
            <v>0.21982210927573062</v>
          </cell>
          <cell r="EP106">
            <v>11643</v>
          </cell>
          <cell r="EQ106">
            <v>814</v>
          </cell>
          <cell r="ER106">
            <v>6.9913252598127626E-2</v>
          </cell>
          <cell r="ES106">
            <v>6107</v>
          </cell>
          <cell r="ET106">
            <v>4255</v>
          </cell>
          <cell r="EU106">
            <v>0.69674144424430984</v>
          </cell>
          <cell r="EV106">
            <v>9958</v>
          </cell>
          <cell r="EW106">
            <v>3218</v>
          </cell>
          <cell r="EX106">
            <v>0.32315726049407512</v>
          </cell>
          <cell r="EY106">
            <v>851</v>
          </cell>
          <cell r="EZ106">
            <v>253</v>
          </cell>
          <cell r="FA106">
            <v>0.29729729729729731</v>
          </cell>
          <cell r="FB106">
            <v>11662</v>
          </cell>
          <cell r="FC106">
            <v>1182</v>
          </cell>
          <cell r="FD106">
            <v>0.10135482764534386</v>
          </cell>
          <cell r="FE106">
            <v>6095</v>
          </cell>
          <cell r="FF106">
            <v>4333</v>
          </cell>
          <cell r="FG106">
            <v>0.71091058244462679</v>
          </cell>
          <cell r="FH106">
            <v>9611</v>
          </cell>
          <cell r="FI106">
            <v>3421</v>
          </cell>
          <cell r="FJ106">
            <v>0.35594631151805223</v>
          </cell>
          <cell r="FK106">
            <v>860</v>
          </cell>
          <cell r="FL106">
            <v>277</v>
          </cell>
          <cell r="FM106">
            <v>0.32209302325581396</v>
          </cell>
          <cell r="FN106">
            <v>11660</v>
          </cell>
          <cell r="FO106">
            <v>1264</v>
          </cell>
          <cell r="FP106">
            <v>0.10840480274442539</v>
          </cell>
          <cell r="FQ106">
            <v>9866</v>
          </cell>
          <cell r="FR106">
            <v>2242</v>
          </cell>
          <cell r="FS106">
            <v>0.2272450841273059</v>
          </cell>
          <cell r="FT106">
            <v>6087</v>
          </cell>
          <cell r="FU106">
            <v>4406</v>
          </cell>
          <cell r="FV106">
            <v>0.72383768687366523</v>
          </cell>
          <cell r="FW106">
            <v>9626</v>
          </cell>
          <cell r="FX106">
            <v>3701</v>
          </cell>
          <cell r="FY106">
            <v>0.38447953459380846</v>
          </cell>
          <cell r="FZ106">
            <v>876</v>
          </cell>
          <cell r="GA106">
            <v>288</v>
          </cell>
          <cell r="GB106">
            <v>0.32876712328767121</v>
          </cell>
          <cell r="GC106">
            <v>11673</v>
          </cell>
          <cell r="GD106">
            <v>1419</v>
          </cell>
          <cell r="GE106">
            <v>0.12156258031354408</v>
          </cell>
          <cell r="GF106">
            <v>9874</v>
          </cell>
          <cell r="GG106">
            <v>2758</v>
          </cell>
          <cell r="GH106">
            <v>0.2793194247518736</v>
          </cell>
          <cell r="GI106">
            <v>6090</v>
          </cell>
          <cell r="GJ106">
            <v>4453</v>
          </cell>
          <cell r="GK106">
            <v>0.73119868637110019</v>
          </cell>
          <cell r="GL106">
            <v>9996</v>
          </cell>
          <cell r="GM106">
            <v>3950</v>
          </cell>
          <cell r="GN106">
            <v>0.39515806322529012</v>
          </cell>
          <cell r="GO106">
            <v>880</v>
          </cell>
          <cell r="GP106">
            <v>300</v>
          </cell>
          <cell r="GQ106">
            <v>0.34090909090909088</v>
          </cell>
          <cell r="GR106">
            <v>11666</v>
          </cell>
          <cell r="GS106">
            <v>2466</v>
          </cell>
          <cell r="GT106">
            <v>0.21138350762900737</v>
          </cell>
          <cell r="GU106">
            <v>9876</v>
          </cell>
          <cell r="GV106">
            <v>2918</v>
          </cell>
          <cell r="GW106">
            <v>0.29546375050627782</v>
          </cell>
          <cell r="GX106">
            <v>5928</v>
          </cell>
          <cell r="GY106">
            <v>4365</v>
          </cell>
          <cell r="GZ106">
            <v>0.73633603238866396</v>
          </cell>
          <cell r="HA106">
            <v>9341</v>
          </cell>
          <cell r="HB106">
            <v>3775</v>
          </cell>
          <cell r="HC106">
            <v>0.40413231988009851</v>
          </cell>
          <cell r="HD106">
            <v>777</v>
          </cell>
          <cell r="HE106">
            <v>256</v>
          </cell>
          <cell r="HF106">
            <v>0.32947232947232946</v>
          </cell>
          <cell r="HG106">
            <v>11670</v>
          </cell>
          <cell r="HH106">
            <v>3105</v>
          </cell>
          <cell r="HI106">
            <v>0.26606683804627251</v>
          </cell>
          <cell r="HJ106">
            <v>9359</v>
          </cell>
          <cell r="HK106">
            <v>2828</v>
          </cell>
          <cell r="HL106">
            <v>0.30216903515332832</v>
          </cell>
          <cell r="HM106">
            <v>5923</v>
          </cell>
          <cell r="HN106">
            <v>4372</v>
          </cell>
          <cell r="HO106">
            <v>0.73813945635657607</v>
          </cell>
          <cell r="HP106">
            <v>9344</v>
          </cell>
          <cell r="HQ106">
            <v>3804</v>
          </cell>
          <cell r="HR106">
            <v>0.40710616438356162</v>
          </cell>
          <cell r="HS106">
            <v>796</v>
          </cell>
          <cell r="HT106">
            <v>254</v>
          </cell>
          <cell r="HU106">
            <v>0.31909547738693467</v>
          </cell>
          <cell r="HV106">
            <v>11662</v>
          </cell>
          <cell r="HW106">
            <v>3157</v>
          </cell>
          <cell r="HX106">
            <v>0.2707082833133253</v>
          </cell>
          <cell r="HY106">
            <v>9353</v>
          </cell>
          <cell r="HZ106">
            <v>2851</v>
          </cell>
          <cell r="IA106">
            <v>0.30482198225168394</v>
          </cell>
          <cell r="IB106">
            <v>5920</v>
          </cell>
          <cell r="IC106">
            <v>4381</v>
          </cell>
          <cell r="ID106">
            <v>0.74003378378378382</v>
          </cell>
          <cell r="IE106">
            <v>9877</v>
          </cell>
          <cell r="IF106">
            <v>4005</v>
          </cell>
          <cell r="IG106">
            <v>0.4054874962033006</v>
          </cell>
          <cell r="IH106">
            <v>816</v>
          </cell>
          <cell r="II106">
            <v>277</v>
          </cell>
          <cell r="IJ106">
            <v>0.33946078431372551</v>
          </cell>
          <cell r="IK106">
            <v>11672</v>
          </cell>
          <cell r="IL106">
            <v>3398</v>
          </cell>
          <cell r="IM106">
            <v>0.29112405757368059</v>
          </cell>
          <cell r="IN106">
            <v>9349</v>
          </cell>
          <cell r="IO106">
            <v>2958</v>
          </cell>
          <cell r="IP106">
            <v>0.31639747566584664</v>
          </cell>
          <cell r="IQ106">
            <v>6103</v>
          </cell>
          <cell r="IR106">
            <v>4270</v>
          </cell>
          <cell r="IS106">
            <v>0.69965590693101753</v>
          </cell>
          <cell r="IT106">
            <v>9965</v>
          </cell>
          <cell r="IU106">
            <v>3259</v>
          </cell>
          <cell r="IV106">
            <v>0.32704465629703966</v>
          </cell>
          <cell r="IW106">
            <v>834</v>
          </cell>
          <cell r="IX106">
            <v>265</v>
          </cell>
          <cell r="IY106">
            <v>0.31774580335731417</v>
          </cell>
          <cell r="IZ106">
            <v>11659</v>
          </cell>
          <cell r="JA106">
            <v>1192</v>
          </cell>
          <cell r="JB106">
            <v>0.10223861394630758</v>
          </cell>
          <cell r="JC106">
            <v>9867</v>
          </cell>
          <cell r="JD106">
            <v>2009</v>
          </cell>
          <cell r="JE106">
            <v>0.20360798621668186</v>
          </cell>
        </row>
        <row r="107">
          <cell r="B107" t="str">
            <v>Central North Leeds</v>
          </cell>
          <cell r="E107">
            <v>1045</v>
          </cell>
          <cell r="F107">
            <v>335</v>
          </cell>
          <cell r="G107">
            <v>0.32057416267942584</v>
          </cell>
          <cell r="H107">
            <v>2350</v>
          </cell>
          <cell r="I107">
            <v>1</v>
          </cell>
          <cell r="J107">
            <v>4.2553191489361702E-4</v>
          </cell>
          <cell r="K107">
            <v>66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 t="str">
            <v>0%</v>
          </cell>
          <cell r="Q107">
            <v>6387</v>
          </cell>
          <cell r="R107">
            <v>887</v>
          </cell>
          <cell r="S107">
            <v>0.13887584155315486</v>
          </cell>
          <cell r="T107">
            <v>9630</v>
          </cell>
          <cell r="U107">
            <v>98</v>
          </cell>
          <cell r="V107">
            <v>1.0176531671858774E-2</v>
          </cell>
          <cell r="W107">
            <v>252</v>
          </cell>
          <cell r="X107">
            <v>5</v>
          </cell>
          <cell r="Y107">
            <v>1.984126984126984E-2</v>
          </cell>
          <cell r="Z107">
            <v>7991</v>
          </cell>
          <cell r="AA107">
            <v>170</v>
          </cell>
          <cell r="AB107">
            <v>2.1273933174821673E-2</v>
          </cell>
          <cell r="AC107">
            <v>6384</v>
          </cell>
          <cell r="AD107">
            <v>1245</v>
          </cell>
          <cell r="AE107">
            <v>0.1950187969924812</v>
          </cell>
          <cell r="AF107">
            <v>9627</v>
          </cell>
          <cell r="AG107">
            <v>157</v>
          </cell>
          <cell r="AH107">
            <v>1.630829957411447E-2</v>
          </cell>
          <cell r="AI107">
            <v>255</v>
          </cell>
          <cell r="AJ107">
            <v>9</v>
          </cell>
          <cell r="AK107">
            <v>3.5294117647058823E-2</v>
          </cell>
          <cell r="AL107">
            <v>7988</v>
          </cell>
          <cell r="AM107">
            <v>201</v>
          </cell>
          <cell r="AN107">
            <v>2.5162744116174262E-2</v>
          </cell>
          <cell r="AO107">
            <v>11185</v>
          </cell>
          <cell r="AP107">
            <v>4613</v>
          </cell>
          <cell r="AQ107">
            <v>0.41242735806884218</v>
          </cell>
          <cell r="AR107">
            <v>13515</v>
          </cell>
          <cell r="AS107">
            <v>548</v>
          </cell>
          <cell r="AT107">
            <v>4.0547539770625231E-2</v>
          </cell>
          <cell r="AU107">
            <v>646</v>
          </cell>
          <cell r="AV107">
            <v>36</v>
          </cell>
          <cell r="AW107">
            <v>5.5727554179566562E-2</v>
          </cell>
          <cell r="AX107">
            <v>7976</v>
          </cell>
          <cell r="AY107">
            <v>310</v>
          </cell>
          <cell r="AZ107">
            <v>3.8866599799398195E-2</v>
          </cell>
          <cell r="BA107">
            <v>8315</v>
          </cell>
          <cell r="BB107">
            <v>4706</v>
          </cell>
          <cell r="BC107">
            <v>0.56596512327119664</v>
          </cell>
          <cell r="BD107">
            <v>11641</v>
          </cell>
          <cell r="BE107">
            <v>1314</v>
          </cell>
          <cell r="BF107">
            <v>0.11287690060991323</v>
          </cell>
          <cell r="BG107">
            <v>511</v>
          </cell>
          <cell r="BH107">
            <v>80</v>
          </cell>
          <cell r="BI107">
            <v>0.15655577299412915</v>
          </cell>
          <cell r="BJ107">
            <v>5997</v>
          </cell>
          <cell r="BK107">
            <v>394</v>
          </cell>
          <cell r="BL107">
            <v>6.5699516424879104E-2</v>
          </cell>
          <cell r="BM107">
            <v>11181</v>
          </cell>
          <cell r="BN107">
            <v>7013</v>
          </cell>
          <cell r="BO107">
            <v>0.62722475628298002</v>
          </cell>
          <cell r="BP107">
            <v>13545</v>
          </cell>
          <cell r="BQ107">
            <v>1910</v>
          </cell>
          <cell r="BR107">
            <v>0.14101144333702473</v>
          </cell>
          <cell r="BS107">
            <v>674</v>
          </cell>
          <cell r="BT107">
            <v>138</v>
          </cell>
          <cell r="BU107">
            <v>0.20474777448071216</v>
          </cell>
          <cell r="BV107">
            <v>7978</v>
          </cell>
          <cell r="BW107">
            <v>585</v>
          </cell>
          <cell r="BX107">
            <v>7.3326648282777643E-2</v>
          </cell>
          <cell r="BY107">
            <v>11289</v>
          </cell>
          <cell r="BZ107">
            <v>7533</v>
          </cell>
          <cell r="CA107">
            <v>0.66728673930374705</v>
          </cell>
          <cell r="CB107">
            <v>9372</v>
          </cell>
          <cell r="CC107">
            <v>2045</v>
          </cell>
          <cell r="CD107">
            <v>0.21820315834400342</v>
          </cell>
          <cell r="CE107">
            <v>680</v>
          </cell>
          <cell r="CF107">
            <v>167</v>
          </cell>
          <cell r="CG107">
            <v>0.24558823529411763</v>
          </cell>
          <cell r="CH107">
            <v>7964</v>
          </cell>
          <cell r="CI107">
            <v>775</v>
          </cell>
          <cell r="CJ107">
            <v>9.7312908086388747E-2</v>
          </cell>
          <cell r="CK107">
            <v>9283</v>
          </cell>
          <cell r="CL107">
            <v>6819</v>
          </cell>
          <cell r="CM107">
            <v>0.73456856619627275</v>
          </cell>
          <cell r="CN107">
            <v>6288</v>
          </cell>
          <cell r="CO107">
            <v>1706</v>
          </cell>
          <cell r="CP107">
            <v>0.27131043256997456</v>
          </cell>
          <cell r="CQ107">
            <v>423</v>
          </cell>
          <cell r="CR107">
            <v>136</v>
          </cell>
          <cell r="CS107">
            <v>0.32151300236406621</v>
          </cell>
          <cell r="CT107">
            <v>6413</v>
          </cell>
          <cell r="CU107">
            <v>813</v>
          </cell>
          <cell r="CV107">
            <v>0.12677374083892093</v>
          </cell>
          <cell r="CW107">
            <v>11272</v>
          </cell>
          <cell r="CX107">
            <v>8461</v>
          </cell>
          <cell r="CY107">
            <v>0.75062100780695529</v>
          </cell>
          <cell r="CZ107">
            <v>8049</v>
          </cell>
          <cell r="DA107">
            <v>2640</v>
          </cell>
          <cell r="DB107">
            <v>0.32799105478941482</v>
          </cell>
          <cell r="DC107">
            <v>707</v>
          </cell>
          <cell r="DD107">
            <v>246</v>
          </cell>
          <cell r="DE107">
            <v>0.34794908062234797</v>
          </cell>
          <cell r="DF107">
            <v>6406</v>
          </cell>
          <cell r="DG107">
            <v>924</v>
          </cell>
          <cell r="DH107">
            <v>0.14423977521073994</v>
          </cell>
          <cell r="DI107">
            <v>9266</v>
          </cell>
          <cell r="DJ107">
            <v>7217</v>
          </cell>
          <cell r="DK107">
            <v>0.77886898338009924</v>
          </cell>
          <cell r="DL107">
            <v>6149</v>
          </cell>
          <cell r="DM107">
            <v>2349</v>
          </cell>
          <cell r="DN107">
            <v>0.38201333550170757</v>
          </cell>
          <cell r="DO107">
            <v>395</v>
          </cell>
          <cell r="DP107">
            <v>177</v>
          </cell>
          <cell r="DQ107">
            <v>0.44810126582278481</v>
          </cell>
          <cell r="DR107">
            <v>7962</v>
          </cell>
          <cell r="DS107">
            <v>1422</v>
          </cell>
          <cell r="DT107">
            <v>0.17859834212509421</v>
          </cell>
          <cell r="DU107">
            <v>9255</v>
          </cell>
          <cell r="DV107">
            <v>7330</v>
          </cell>
          <cell r="DW107">
            <v>0.79200432198811455</v>
          </cell>
          <cell r="DX107">
            <v>6164</v>
          </cell>
          <cell r="DY107">
            <v>2578</v>
          </cell>
          <cell r="DZ107">
            <v>0.41823491239454902</v>
          </cell>
          <cell r="EA107">
            <v>405</v>
          </cell>
          <cell r="EB107">
            <v>189</v>
          </cell>
          <cell r="EC107">
            <v>0.46666666666666667</v>
          </cell>
          <cell r="ED107">
            <v>4441</v>
          </cell>
          <cell r="EE107">
            <v>951</v>
          </cell>
          <cell r="EF107">
            <v>0.21414095924341364</v>
          </cell>
          <cell r="EG107">
            <v>9283</v>
          </cell>
          <cell r="EH107">
            <v>6937</v>
          </cell>
          <cell r="EI107">
            <v>0.74727997414628888</v>
          </cell>
          <cell r="EJ107">
            <v>6395</v>
          </cell>
          <cell r="EK107">
            <v>1778</v>
          </cell>
          <cell r="EL107">
            <v>0.27802971071149335</v>
          </cell>
          <cell r="EM107">
            <v>384</v>
          </cell>
          <cell r="EN107">
            <v>128</v>
          </cell>
          <cell r="EO107">
            <v>0.33333333333333331</v>
          </cell>
          <cell r="EP107">
            <v>6409</v>
          </cell>
          <cell r="EQ107">
            <v>885</v>
          </cell>
          <cell r="ER107">
            <v>0.13808706506475268</v>
          </cell>
          <cell r="ES107">
            <v>11225</v>
          </cell>
          <cell r="ET107">
            <v>9101</v>
          </cell>
          <cell r="EU107">
            <v>0.81077951002227167</v>
          </cell>
          <cell r="EV107">
            <v>8314</v>
          </cell>
          <cell r="EW107">
            <v>3840</v>
          </cell>
          <cell r="EX107">
            <v>0.46187154197738756</v>
          </cell>
          <cell r="EY107">
            <v>635</v>
          </cell>
          <cell r="EZ107">
            <v>282</v>
          </cell>
          <cell r="FA107">
            <v>0.4440944881889764</v>
          </cell>
          <cell r="FB107">
            <v>5998</v>
          </cell>
          <cell r="FC107">
            <v>1393</v>
          </cell>
          <cell r="FD107">
            <v>0.23224408136045349</v>
          </cell>
          <cell r="FE107">
            <v>11216</v>
          </cell>
          <cell r="FF107">
            <v>9217</v>
          </cell>
          <cell r="FG107">
            <v>0.82177246790299574</v>
          </cell>
          <cell r="FH107">
            <v>8220</v>
          </cell>
          <cell r="FI107">
            <v>4081</v>
          </cell>
          <cell r="FJ107">
            <v>0.49647201946472019</v>
          </cell>
          <cell r="FK107">
            <v>637</v>
          </cell>
          <cell r="FL107">
            <v>350</v>
          </cell>
          <cell r="FM107">
            <v>0.5494505494505495</v>
          </cell>
          <cell r="FN107">
            <v>5991</v>
          </cell>
          <cell r="FO107">
            <v>1434</v>
          </cell>
          <cell r="FP107">
            <v>0.23935903855783675</v>
          </cell>
          <cell r="FQ107">
            <v>12007</v>
          </cell>
          <cell r="FR107">
            <v>4161</v>
          </cell>
          <cell r="FS107">
            <v>0.34654784708919795</v>
          </cell>
          <cell r="FT107">
            <v>9223</v>
          </cell>
          <cell r="FU107">
            <v>7669</v>
          </cell>
          <cell r="FV107">
            <v>0.8315081860565976</v>
          </cell>
          <cell r="FW107">
            <v>6102</v>
          </cell>
          <cell r="FX107">
            <v>3072</v>
          </cell>
          <cell r="FY107">
            <v>0.5034414945919371</v>
          </cell>
          <cell r="FZ107">
            <v>415</v>
          </cell>
          <cell r="GA107">
            <v>239</v>
          </cell>
          <cell r="GB107">
            <v>0.57590361445783134</v>
          </cell>
          <cell r="GC107">
            <v>4437</v>
          </cell>
          <cell r="GD107">
            <v>1187</v>
          </cell>
          <cell r="GE107">
            <v>0.26752310119450079</v>
          </cell>
          <cell r="GF107">
            <v>9405</v>
          </cell>
          <cell r="GG107">
            <v>3601</v>
          </cell>
          <cell r="GH107">
            <v>0.38288144603934077</v>
          </cell>
          <cell r="GI107">
            <v>9201</v>
          </cell>
          <cell r="GJ107">
            <v>7708</v>
          </cell>
          <cell r="GK107">
            <v>0.83773502880121731</v>
          </cell>
          <cell r="GL107">
            <v>6198</v>
          </cell>
          <cell r="GM107">
            <v>3317</v>
          </cell>
          <cell r="GN107">
            <v>0.53517263633430134</v>
          </cell>
          <cell r="GO107">
            <v>427</v>
          </cell>
          <cell r="GP107">
            <v>250</v>
          </cell>
          <cell r="GQ107">
            <v>0.58548009367681497</v>
          </cell>
          <cell r="GR107">
            <v>6403</v>
          </cell>
          <cell r="GS107">
            <v>2895</v>
          </cell>
          <cell r="GT107">
            <v>0.45213181321255663</v>
          </cell>
          <cell r="GU107">
            <v>9399</v>
          </cell>
          <cell r="GV107">
            <v>4254</v>
          </cell>
          <cell r="GW107">
            <v>0.45260134056814555</v>
          </cell>
          <cell r="GX107">
            <v>9193</v>
          </cell>
          <cell r="GY107">
            <v>7704</v>
          </cell>
          <cell r="GZ107">
            <v>0.83802893505928422</v>
          </cell>
          <cell r="HA107">
            <v>6202</v>
          </cell>
          <cell r="HB107">
            <v>3333</v>
          </cell>
          <cell r="HC107">
            <v>0.53740728797162207</v>
          </cell>
          <cell r="HD107">
            <v>427</v>
          </cell>
          <cell r="HE107">
            <v>254</v>
          </cell>
          <cell r="HF107">
            <v>0.59484777517564402</v>
          </cell>
          <cell r="HG107">
            <v>6404</v>
          </cell>
          <cell r="HH107">
            <v>3149</v>
          </cell>
          <cell r="HI107">
            <v>0.49172392254840724</v>
          </cell>
          <cell r="HJ107">
            <v>9399</v>
          </cell>
          <cell r="HK107">
            <v>4287</v>
          </cell>
          <cell r="HL107">
            <v>0.45611235237791253</v>
          </cell>
          <cell r="HM107">
            <v>9186</v>
          </cell>
          <cell r="HN107">
            <v>7705</v>
          </cell>
          <cell r="HO107">
            <v>0.83877639886784239</v>
          </cell>
          <cell r="HP107">
            <v>6203</v>
          </cell>
          <cell r="HQ107">
            <v>3349</v>
          </cell>
          <cell r="HR107">
            <v>0.53990004836369498</v>
          </cell>
          <cell r="HS107">
            <v>431</v>
          </cell>
          <cell r="HT107">
            <v>251</v>
          </cell>
          <cell r="HU107">
            <v>0.58236658932714613</v>
          </cell>
          <cell r="HV107">
            <v>6402</v>
          </cell>
          <cell r="HW107">
            <v>3165</v>
          </cell>
          <cell r="HX107">
            <v>0.49437675726335523</v>
          </cell>
          <cell r="HY107">
            <v>9393</v>
          </cell>
          <cell r="HZ107">
            <v>4337</v>
          </cell>
          <cell r="IA107">
            <v>0.46172681784307462</v>
          </cell>
          <cell r="IB107">
            <v>11146</v>
          </cell>
          <cell r="IC107">
            <v>9354</v>
          </cell>
          <cell r="ID107">
            <v>0.83922483402117354</v>
          </cell>
          <cell r="IE107">
            <v>8647</v>
          </cell>
          <cell r="IF107">
            <v>4783</v>
          </cell>
          <cell r="IG107">
            <v>0.55313981727766859</v>
          </cell>
          <cell r="IH107">
            <v>688</v>
          </cell>
          <cell r="II107">
            <v>382</v>
          </cell>
          <cell r="IJ107">
            <v>0.55523255813953487</v>
          </cell>
          <cell r="IK107">
            <v>7961</v>
          </cell>
          <cell r="IL107">
            <v>4062</v>
          </cell>
          <cell r="IM107">
            <v>0.5102374073608843</v>
          </cell>
          <cell r="IN107">
            <v>11984</v>
          </cell>
          <cell r="IO107">
            <v>5909</v>
          </cell>
          <cell r="IP107">
            <v>0.49307409879839786</v>
          </cell>
          <cell r="IQ107">
            <v>11228</v>
          </cell>
          <cell r="IR107">
            <v>9133</v>
          </cell>
          <cell r="IS107">
            <v>0.8134128963306021</v>
          </cell>
          <cell r="IT107">
            <v>8309</v>
          </cell>
          <cell r="IU107">
            <v>3892</v>
          </cell>
          <cell r="IV107">
            <v>0.46840775063184498</v>
          </cell>
          <cell r="IW107">
            <v>629</v>
          </cell>
          <cell r="IX107">
            <v>349</v>
          </cell>
          <cell r="IY107">
            <v>0.55484896661367245</v>
          </cell>
          <cell r="IZ107">
            <v>5993</v>
          </cell>
          <cell r="JA107">
            <v>1396</v>
          </cell>
          <cell r="JB107">
            <v>0.23293842816619389</v>
          </cell>
          <cell r="JC107">
            <v>12006</v>
          </cell>
          <cell r="JD107">
            <v>3077</v>
          </cell>
          <cell r="JE107">
            <v>0.25628852240546396</v>
          </cell>
        </row>
        <row r="108">
          <cell r="B108" t="str">
            <v>Chapeltown</v>
          </cell>
          <cell r="E108">
            <v>366</v>
          </cell>
          <cell r="F108">
            <v>1</v>
          </cell>
          <cell r="G108">
            <v>2.7322404371584699E-3</v>
          </cell>
          <cell r="H108">
            <v>1133</v>
          </cell>
          <cell r="I108">
            <v>4</v>
          </cell>
          <cell r="J108">
            <v>3.5304501323918801E-3</v>
          </cell>
          <cell r="K108">
            <v>62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 t="str">
            <v>0%</v>
          </cell>
          <cell r="Q108">
            <v>2701</v>
          </cell>
          <cell r="R108">
            <v>135</v>
          </cell>
          <cell r="S108">
            <v>4.9981488337652723E-2</v>
          </cell>
          <cell r="T108">
            <v>6677</v>
          </cell>
          <cell r="U108">
            <v>65</v>
          </cell>
          <cell r="V108">
            <v>9.7349108881234093E-3</v>
          </cell>
          <cell r="W108">
            <v>192</v>
          </cell>
          <cell r="X108">
            <v>2</v>
          </cell>
          <cell r="Y108">
            <v>1.0416666666666666E-2</v>
          </cell>
          <cell r="Z108">
            <v>3608</v>
          </cell>
          <cell r="AA108">
            <v>48</v>
          </cell>
          <cell r="AB108">
            <v>1.3303769401330377E-2</v>
          </cell>
          <cell r="AC108">
            <v>2702</v>
          </cell>
          <cell r="AD108">
            <v>580</v>
          </cell>
          <cell r="AE108">
            <v>0.21465581051073279</v>
          </cell>
          <cell r="AF108">
            <v>6681</v>
          </cell>
          <cell r="AG108">
            <v>109</v>
          </cell>
          <cell r="AH108">
            <v>1.6314922915731177E-2</v>
          </cell>
          <cell r="AI108">
            <v>196</v>
          </cell>
          <cell r="AJ108">
            <v>4</v>
          </cell>
          <cell r="AK108">
            <v>2.0408163265306121E-2</v>
          </cell>
          <cell r="AL108">
            <v>3604</v>
          </cell>
          <cell r="AM108">
            <v>60</v>
          </cell>
          <cell r="AN108">
            <v>1.6648168701442843E-2</v>
          </cell>
          <cell r="AO108">
            <v>3551</v>
          </cell>
          <cell r="AP108">
            <v>1397</v>
          </cell>
          <cell r="AQ108">
            <v>0.3934103069557871</v>
          </cell>
          <cell r="AR108">
            <v>7867</v>
          </cell>
          <cell r="AS108">
            <v>305</v>
          </cell>
          <cell r="AT108">
            <v>3.8769543663404092E-2</v>
          </cell>
          <cell r="AU108">
            <v>300</v>
          </cell>
          <cell r="AV108">
            <v>14</v>
          </cell>
          <cell r="AW108">
            <v>4.6666666666666669E-2</v>
          </cell>
          <cell r="AX108">
            <v>3602</v>
          </cell>
          <cell r="AY108">
            <v>94</v>
          </cell>
          <cell r="AZ108">
            <v>2.6096612992781789E-2</v>
          </cell>
          <cell r="BA108">
            <v>3550</v>
          </cell>
          <cell r="BB108">
            <v>1793</v>
          </cell>
          <cell r="BC108">
            <v>0.50507042253521128</v>
          </cell>
          <cell r="BD108">
            <v>7881</v>
          </cell>
          <cell r="BE108">
            <v>540</v>
          </cell>
          <cell r="BF108">
            <v>6.8519223448800917E-2</v>
          </cell>
          <cell r="BG108">
            <v>304</v>
          </cell>
          <cell r="BH108">
            <v>34</v>
          </cell>
          <cell r="BI108">
            <v>0.1118421052631579</v>
          </cell>
          <cell r="BJ108">
            <v>3600</v>
          </cell>
          <cell r="BK108">
            <v>152</v>
          </cell>
          <cell r="BL108">
            <v>4.2222222222222223E-2</v>
          </cell>
          <cell r="BM108">
            <v>3549</v>
          </cell>
          <cell r="BN108">
            <v>2037</v>
          </cell>
          <cell r="BO108">
            <v>0.57396449704142016</v>
          </cell>
          <cell r="BP108">
            <v>7878</v>
          </cell>
          <cell r="BQ108">
            <v>947</v>
          </cell>
          <cell r="BR108">
            <v>0.1202081746636202</v>
          </cell>
          <cell r="BS108">
            <v>312</v>
          </cell>
          <cell r="BT108">
            <v>67</v>
          </cell>
          <cell r="BU108">
            <v>0.21474358974358973</v>
          </cell>
          <cell r="BV108">
            <v>3594</v>
          </cell>
          <cell r="BW108">
            <v>194</v>
          </cell>
          <cell r="BX108">
            <v>5.3978853644963826E-2</v>
          </cell>
          <cell r="BY108">
            <v>3571</v>
          </cell>
          <cell r="BZ108">
            <v>2246</v>
          </cell>
          <cell r="CA108">
            <v>0.62895547465695889</v>
          </cell>
          <cell r="CB108">
            <v>4860</v>
          </cell>
          <cell r="CC108">
            <v>1135</v>
          </cell>
          <cell r="CD108">
            <v>0.23353909465020575</v>
          </cell>
          <cell r="CE108">
            <v>319</v>
          </cell>
          <cell r="CF108">
            <v>90</v>
          </cell>
          <cell r="CG108">
            <v>0.28213166144200624</v>
          </cell>
          <cell r="CH108">
            <v>3588</v>
          </cell>
          <cell r="CI108">
            <v>286</v>
          </cell>
          <cell r="CJ108">
            <v>7.9710144927536225E-2</v>
          </cell>
          <cell r="CK108">
            <v>3566</v>
          </cell>
          <cell r="CL108">
            <v>2384</v>
          </cell>
          <cell r="CM108">
            <v>0.66853617498597873</v>
          </cell>
          <cell r="CN108">
            <v>4322</v>
          </cell>
          <cell r="CO108">
            <v>1390</v>
          </cell>
          <cell r="CP108">
            <v>0.32161036557149469</v>
          </cell>
          <cell r="CQ108">
            <v>340</v>
          </cell>
          <cell r="CR108">
            <v>103</v>
          </cell>
          <cell r="CS108">
            <v>0.30294117647058821</v>
          </cell>
          <cell r="CT108">
            <v>3591</v>
          </cell>
          <cell r="CU108">
            <v>326</v>
          </cell>
          <cell r="CV108">
            <v>9.0782511835143409E-2</v>
          </cell>
          <cell r="CW108">
            <v>3561</v>
          </cell>
          <cell r="CX108">
            <v>2407</v>
          </cell>
          <cell r="CY108">
            <v>0.67593372648132544</v>
          </cell>
          <cell r="CZ108">
            <v>4085</v>
          </cell>
          <cell r="DA108">
            <v>1410</v>
          </cell>
          <cell r="DB108">
            <v>0.34516523867809057</v>
          </cell>
          <cell r="DC108">
            <v>349</v>
          </cell>
          <cell r="DD108">
            <v>109</v>
          </cell>
          <cell r="DE108">
            <v>0.31232091690544411</v>
          </cell>
          <cell r="DF108">
            <v>3596</v>
          </cell>
          <cell r="DG108">
            <v>411</v>
          </cell>
          <cell r="DH108">
            <v>0.114293659621802</v>
          </cell>
          <cell r="DI108">
            <v>3557</v>
          </cell>
          <cell r="DJ108">
            <v>2435</v>
          </cell>
          <cell r="DK108">
            <v>0.68456564520663477</v>
          </cell>
          <cell r="DL108">
            <v>4135</v>
          </cell>
          <cell r="DM108">
            <v>1492</v>
          </cell>
          <cell r="DN108">
            <v>0.36082224909310762</v>
          </cell>
          <cell r="DO108">
            <v>306</v>
          </cell>
          <cell r="DP108">
            <v>98</v>
          </cell>
          <cell r="DQ108">
            <v>0.3202614379084967</v>
          </cell>
          <cell r="DR108">
            <v>3601</v>
          </cell>
          <cell r="DS108">
            <v>433</v>
          </cell>
          <cell r="DT108">
            <v>0.12024437656206609</v>
          </cell>
          <cell r="DU108">
            <v>3549</v>
          </cell>
          <cell r="DV108">
            <v>2481</v>
          </cell>
          <cell r="DW108">
            <v>0.69907016060862215</v>
          </cell>
          <cell r="DX108">
            <v>4133</v>
          </cell>
          <cell r="DY108">
            <v>1569</v>
          </cell>
          <cell r="DZ108">
            <v>0.37962738930558915</v>
          </cell>
          <cell r="EA108">
            <v>315</v>
          </cell>
          <cell r="EB108">
            <v>117</v>
          </cell>
          <cell r="EC108">
            <v>0.37142857142857144</v>
          </cell>
          <cell r="ED108">
            <v>3595</v>
          </cell>
          <cell r="EE108">
            <v>455</v>
          </cell>
          <cell r="EF108">
            <v>0.12656467315716272</v>
          </cell>
          <cell r="EG108">
            <v>3566</v>
          </cell>
          <cell r="EH108">
            <v>2384</v>
          </cell>
          <cell r="EI108">
            <v>0.66853617498597873</v>
          </cell>
          <cell r="EJ108">
            <v>4366</v>
          </cell>
          <cell r="EK108">
            <v>1397</v>
          </cell>
          <cell r="EL108">
            <v>0.31997251488776912</v>
          </cell>
          <cell r="EM108">
            <v>297</v>
          </cell>
          <cell r="EN108">
            <v>86</v>
          </cell>
          <cell r="EO108">
            <v>0.28956228956228958</v>
          </cell>
          <cell r="EP108">
            <v>3591</v>
          </cell>
          <cell r="EQ108">
            <v>326</v>
          </cell>
          <cell r="ER108">
            <v>9.0782511835143409E-2</v>
          </cell>
          <cell r="ES108">
            <v>3545</v>
          </cell>
          <cell r="ET108">
            <v>2543</v>
          </cell>
          <cell r="EU108">
            <v>0.7173483779971791</v>
          </cell>
          <cell r="EV108">
            <v>4144</v>
          </cell>
          <cell r="EW108">
            <v>1618</v>
          </cell>
          <cell r="EX108">
            <v>0.39044401544401547</v>
          </cell>
          <cell r="EY108">
            <v>320</v>
          </cell>
          <cell r="EZ108">
            <v>121</v>
          </cell>
          <cell r="FA108">
            <v>0.37812499999999999</v>
          </cell>
          <cell r="FB108">
            <v>3584</v>
          </cell>
          <cell r="FC108">
            <v>464</v>
          </cell>
          <cell r="FD108">
            <v>0.12946428571428573</v>
          </cell>
          <cell r="FE108">
            <v>3544</v>
          </cell>
          <cell r="FF108">
            <v>2580</v>
          </cell>
          <cell r="FG108">
            <v>0.72799097065462759</v>
          </cell>
          <cell r="FH108">
            <v>4106</v>
          </cell>
          <cell r="FI108">
            <v>1697</v>
          </cell>
          <cell r="FJ108">
            <v>0.41329761324890402</v>
          </cell>
          <cell r="FK108">
            <v>337</v>
          </cell>
          <cell r="FL108">
            <v>141</v>
          </cell>
          <cell r="FM108">
            <v>0.41839762611275966</v>
          </cell>
          <cell r="FN108">
            <v>3578</v>
          </cell>
          <cell r="FO108">
            <v>501</v>
          </cell>
          <cell r="FP108">
            <v>0.14002235885969816</v>
          </cell>
          <cell r="FQ108">
            <v>5414</v>
          </cell>
          <cell r="FR108">
            <v>1264</v>
          </cell>
          <cell r="FS108">
            <v>0.23346878463243442</v>
          </cell>
          <cell r="FT108">
            <v>3537</v>
          </cell>
          <cell r="FU108">
            <v>2594</v>
          </cell>
          <cell r="FV108">
            <v>0.73338987842804637</v>
          </cell>
          <cell r="FW108">
            <v>4118</v>
          </cell>
          <cell r="FX108">
            <v>1776</v>
          </cell>
          <cell r="FY108">
            <v>0.4312773190869354</v>
          </cell>
          <cell r="FZ108">
            <v>343</v>
          </cell>
          <cell r="GA108">
            <v>151</v>
          </cell>
          <cell r="GB108">
            <v>0.44023323615160348</v>
          </cell>
          <cell r="GC108">
            <v>3587</v>
          </cell>
          <cell r="GD108">
            <v>561</v>
          </cell>
          <cell r="GE108">
            <v>0.15639810426540285</v>
          </cell>
          <cell r="GF108">
            <v>5417</v>
          </cell>
          <cell r="GG108">
            <v>1385</v>
          </cell>
          <cell r="GH108">
            <v>0.25567657374930775</v>
          </cell>
          <cell r="GI108">
            <v>3526</v>
          </cell>
          <cell r="GJ108">
            <v>2597</v>
          </cell>
          <cell r="GK108">
            <v>0.73652864435621102</v>
          </cell>
          <cell r="GL108">
            <v>4168</v>
          </cell>
          <cell r="GM108">
            <v>1839</v>
          </cell>
          <cell r="GN108">
            <v>0.44121880998080615</v>
          </cell>
          <cell r="GO108">
            <v>348</v>
          </cell>
          <cell r="GP108">
            <v>158</v>
          </cell>
          <cell r="GQ108">
            <v>0.45402298850574713</v>
          </cell>
          <cell r="GR108">
            <v>3589</v>
          </cell>
          <cell r="GS108">
            <v>886</v>
          </cell>
          <cell r="GT108">
            <v>0.24686542212315407</v>
          </cell>
          <cell r="GU108">
            <v>5413</v>
          </cell>
          <cell r="GV108">
            <v>1445</v>
          </cell>
          <cell r="GW108">
            <v>0.2669499353408461</v>
          </cell>
          <cell r="GX108">
            <v>3522</v>
          </cell>
          <cell r="GY108">
            <v>2602</v>
          </cell>
          <cell r="GZ108">
            <v>0.73878478137421921</v>
          </cell>
          <cell r="HA108">
            <v>4172</v>
          </cell>
          <cell r="HB108">
            <v>1877</v>
          </cell>
          <cell r="HC108">
            <v>0.44990412272291469</v>
          </cell>
          <cell r="HD108">
            <v>348</v>
          </cell>
          <cell r="HE108">
            <v>162</v>
          </cell>
          <cell r="HF108">
            <v>0.46551724137931033</v>
          </cell>
          <cell r="HG108">
            <v>3580</v>
          </cell>
          <cell r="HH108">
            <v>1207</v>
          </cell>
          <cell r="HI108">
            <v>0.33715083798882683</v>
          </cell>
          <cell r="HJ108">
            <v>5416</v>
          </cell>
          <cell r="HK108">
            <v>1564</v>
          </cell>
          <cell r="HL108">
            <v>0.28877400295420974</v>
          </cell>
          <cell r="HM108">
            <v>3524</v>
          </cell>
          <cell r="HN108">
            <v>2609</v>
          </cell>
          <cell r="HO108">
            <v>0.74035187287173665</v>
          </cell>
          <cell r="HP108">
            <v>4173</v>
          </cell>
          <cell r="HQ108">
            <v>1899</v>
          </cell>
          <cell r="HR108">
            <v>0.4550682961897915</v>
          </cell>
          <cell r="HS108">
            <v>359</v>
          </cell>
          <cell r="HT108">
            <v>162</v>
          </cell>
          <cell r="HU108">
            <v>0.45125348189415043</v>
          </cell>
          <cell r="HV108">
            <v>3584</v>
          </cell>
          <cell r="HW108">
            <v>1224</v>
          </cell>
          <cell r="HX108">
            <v>0.34151785714285715</v>
          </cell>
          <cell r="HY108">
            <v>5416</v>
          </cell>
          <cell r="HZ108">
            <v>1627</v>
          </cell>
          <cell r="IA108">
            <v>0.30040620384047267</v>
          </cell>
          <cell r="IB108">
            <v>3518</v>
          </cell>
          <cell r="IC108">
            <v>2609</v>
          </cell>
          <cell r="ID108">
            <v>0.74161455372370666</v>
          </cell>
          <cell r="IE108">
            <v>4423</v>
          </cell>
          <cell r="IF108">
            <v>1959</v>
          </cell>
          <cell r="IG108">
            <v>0.44291205064435901</v>
          </cell>
          <cell r="IH108">
            <v>362</v>
          </cell>
          <cell r="II108">
            <v>161</v>
          </cell>
          <cell r="IJ108">
            <v>0.44475138121546959</v>
          </cell>
          <cell r="IK108">
            <v>3588</v>
          </cell>
          <cell r="IL108">
            <v>1287</v>
          </cell>
          <cell r="IM108">
            <v>0.35869565217391303</v>
          </cell>
          <cell r="IN108">
            <v>5406</v>
          </cell>
          <cell r="IO108">
            <v>1700</v>
          </cell>
          <cell r="IP108">
            <v>0.31446540880503143</v>
          </cell>
          <cell r="IQ108">
            <v>3540</v>
          </cell>
          <cell r="IR108">
            <v>2552</v>
          </cell>
          <cell r="IS108">
            <v>0.72090395480225988</v>
          </cell>
          <cell r="IT108">
            <v>4142</v>
          </cell>
          <cell r="IU108">
            <v>1631</v>
          </cell>
          <cell r="IV108">
            <v>0.39377112506035733</v>
          </cell>
          <cell r="IW108">
            <v>326</v>
          </cell>
          <cell r="IX108">
            <v>141</v>
          </cell>
          <cell r="IY108">
            <v>0.43251533742331288</v>
          </cell>
          <cell r="IZ108">
            <v>3578</v>
          </cell>
          <cell r="JA108">
            <v>467</v>
          </cell>
          <cell r="JB108">
            <v>0.13051984348798212</v>
          </cell>
          <cell r="JC108">
            <v>5411</v>
          </cell>
          <cell r="JD108">
            <v>1125</v>
          </cell>
          <cell r="JE108">
            <v>0.20790981334318981</v>
          </cell>
        </row>
        <row r="109">
          <cell r="B109" t="str">
            <v>Crossgates</v>
          </cell>
          <cell r="E109">
            <v>646</v>
          </cell>
          <cell r="F109">
            <v>3</v>
          </cell>
          <cell r="G109">
            <v>4.6439628482972135E-3</v>
          </cell>
          <cell r="H109">
            <v>535</v>
          </cell>
          <cell r="I109">
            <v>0</v>
          </cell>
          <cell r="J109">
            <v>0</v>
          </cell>
          <cell r="K109">
            <v>10</v>
          </cell>
          <cell r="L109">
            <v>0</v>
          </cell>
          <cell r="M109">
            <v>0</v>
          </cell>
          <cell r="N109">
            <v>109</v>
          </cell>
          <cell r="O109">
            <v>0</v>
          </cell>
          <cell r="P109">
            <v>0</v>
          </cell>
          <cell r="Q109">
            <v>4915</v>
          </cell>
          <cell r="R109">
            <v>180</v>
          </cell>
          <cell r="S109">
            <v>3.6622583926754833E-2</v>
          </cell>
          <cell r="T109">
            <v>6515</v>
          </cell>
          <cell r="U109">
            <v>36</v>
          </cell>
          <cell r="V109">
            <v>5.5257099002302378E-3</v>
          </cell>
          <cell r="W109">
            <v>138</v>
          </cell>
          <cell r="X109">
            <v>1</v>
          </cell>
          <cell r="Y109">
            <v>7.246376811594203E-3</v>
          </cell>
          <cell r="Z109">
            <v>3087</v>
          </cell>
          <cell r="AA109">
            <v>12</v>
          </cell>
          <cell r="AB109">
            <v>3.8872691933916422E-3</v>
          </cell>
          <cell r="AC109">
            <v>4913</v>
          </cell>
          <cell r="AD109">
            <v>522</v>
          </cell>
          <cell r="AE109">
            <v>0.10624872786484836</v>
          </cell>
          <cell r="AF109">
            <v>6521</v>
          </cell>
          <cell r="AG109">
            <v>47</v>
          </cell>
          <cell r="AH109">
            <v>7.2074835147983435E-3</v>
          </cell>
          <cell r="AI109">
            <v>143</v>
          </cell>
          <cell r="AJ109">
            <v>2</v>
          </cell>
          <cell r="AK109">
            <v>1.3986013986013986E-2</v>
          </cell>
          <cell r="AL109">
            <v>3086</v>
          </cell>
          <cell r="AM109">
            <v>118</v>
          </cell>
          <cell r="AN109">
            <v>3.8237200259235257E-2</v>
          </cell>
          <cell r="AO109">
            <v>4917</v>
          </cell>
          <cell r="AP109">
            <v>1898</v>
          </cell>
          <cell r="AQ109">
            <v>0.3860077282896075</v>
          </cell>
          <cell r="AR109">
            <v>6523</v>
          </cell>
          <cell r="AS109">
            <v>145</v>
          </cell>
          <cell r="AT109">
            <v>2.2229035719760846E-2</v>
          </cell>
          <cell r="AU109">
            <v>144</v>
          </cell>
          <cell r="AV109">
            <v>8</v>
          </cell>
          <cell r="AW109">
            <v>5.5555555555555552E-2</v>
          </cell>
          <cell r="AX109">
            <v>3087</v>
          </cell>
          <cell r="AY109">
            <v>121</v>
          </cell>
          <cell r="AZ109">
            <v>3.9196631033365729E-2</v>
          </cell>
          <cell r="BA109">
            <v>4908</v>
          </cell>
          <cell r="BB109">
            <v>2329</v>
          </cell>
          <cell r="BC109">
            <v>0.47453137734311329</v>
          </cell>
          <cell r="BD109">
            <v>6523</v>
          </cell>
          <cell r="BE109">
            <v>332</v>
          </cell>
          <cell r="BF109">
            <v>5.0896826613521386E-2</v>
          </cell>
          <cell r="BG109">
            <v>148</v>
          </cell>
          <cell r="BH109">
            <v>20</v>
          </cell>
          <cell r="BI109">
            <v>0.13513513513513514</v>
          </cell>
          <cell r="BJ109">
            <v>3086</v>
          </cell>
          <cell r="BK109">
            <v>127</v>
          </cell>
          <cell r="BL109">
            <v>4.1153596889176927E-2</v>
          </cell>
          <cell r="BM109">
            <v>4901</v>
          </cell>
          <cell r="BN109">
            <v>3038</v>
          </cell>
          <cell r="BO109">
            <v>0.61987349520506019</v>
          </cell>
          <cell r="BP109">
            <v>6526</v>
          </cell>
          <cell r="BQ109">
            <v>679</v>
          </cell>
          <cell r="BR109">
            <v>0.10404535703340484</v>
          </cell>
          <cell r="BS109">
            <v>151</v>
          </cell>
          <cell r="BT109">
            <v>33</v>
          </cell>
          <cell r="BU109">
            <v>0.2185430463576159</v>
          </cell>
          <cell r="BV109">
            <v>2369</v>
          </cell>
          <cell r="BW109">
            <v>172</v>
          </cell>
          <cell r="BX109">
            <v>7.2604474461798227E-2</v>
          </cell>
          <cell r="BY109">
            <v>6321</v>
          </cell>
          <cell r="BZ109">
            <v>4089</v>
          </cell>
          <cell r="CA109">
            <v>0.64689131466540106</v>
          </cell>
          <cell r="CB109">
            <v>4828</v>
          </cell>
          <cell r="CC109">
            <v>826</v>
          </cell>
          <cell r="CD109">
            <v>0.17108533554266778</v>
          </cell>
          <cell r="CE109">
            <v>195</v>
          </cell>
          <cell r="CF109">
            <v>46</v>
          </cell>
          <cell r="CG109">
            <v>0.23589743589743589</v>
          </cell>
          <cell r="CH109">
            <v>2371</v>
          </cell>
          <cell r="CI109">
            <v>205</v>
          </cell>
          <cell r="CJ109">
            <v>8.6461408688317171E-2</v>
          </cell>
          <cell r="CK109">
            <v>3983</v>
          </cell>
          <cell r="CL109">
            <v>2581</v>
          </cell>
          <cell r="CM109">
            <v>0.64800401707255839</v>
          </cell>
          <cell r="CN109">
            <v>2279</v>
          </cell>
          <cell r="CO109">
            <v>542</v>
          </cell>
          <cell r="CP109">
            <v>0.2378236068451075</v>
          </cell>
          <cell r="CQ109">
            <v>123</v>
          </cell>
          <cell r="CR109">
            <v>39</v>
          </cell>
          <cell r="CS109">
            <v>0.31707317073170732</v>
          </cell>
          <cell r="CT109">
            <v>2370</v>
          </cell>
          <cell r="CU109">
            <v>244</v>
          </cell>
          <cell r="CV109">
            <v>0.1029535864978903</v>
          </cell>
          <cell r="CW109">
            <v>3980</v>
          </cell>
          <cell r="CX109">
            <v>2817</v>
          </cell>
          <cell r="CY109">
            <v>0.70778894472361809</v>
          </cell>
          <cell r="CZ109">
            <v>2163</v>
          </cell>
          <cell r="DA109">
            <v>654</v>
          </cell>
          <cell r="DB109">
            <v>0.30235783633841884</v>
          </cell>
          <cell r="DC109">
            <v>128</v>
          </cell>
          <cell r="DD109">
            <v>45</v>
          </cell>
          <cell r="DE109">
            <v>0.3515625</v>
          </cell>
          <cell r="DF109">
            <v>2370</v>
          </cell>
          <cell r="DG109">
            <v>346</v>
          </cell>
          <cell r="DH109">
            <v>0.14599156118143461</v>
          </cell>
          <cell r="DI109">
            <v>2562</v>
          </cell>
          <cell r="DJ109">
            <v>2050</v>
          </cell>
          <cell r="DK109">
            <v>0.80015612802498048</v>
          </cell>
          <cell r="DL109">
            <v>1177</v>
          </cell>
          <cell r="DM109">
            <v>515</v>
          </cell>
          <cell r="DN109">
            <v>0.43755310110450296</v>
          </cell>
          <cell r="DO109">
            <v>89</v>
          </cell>
          <cell r="DP109">
            <v>40</v>
          </cell>
          <cell r="DQ109">
            <v>0.449438202247191</v>
          </cell>
          <cell r="DR109">
            <v>2371</v>
          </cell>
          <cell r="DS109">
            <v>410</v>
          </cell>
          <cell r="DT109">
            <v>0.17292281737663434</v>
          </cell>
          <cell r="DU109">
            <v>2558</v>
          </cell>
          <cell r="DV109">
            <v>2129</v>
          </cell>
          <cell r="DW109">
            <v>0.83229085222830335</v>
          </cell>
          <cell r="DX109">
            <v>1176</v>
          </cell>
          <cell r="DY109">
            <v>541</v>
          </cell>
          <cell r="DZ109">
            <v>0.46003401360544216</v>
          </cell>
          <cell r="EA109">
            <v>92</v>
          </cell>
          <cell r="EB109">
            <v>45</v>
          </cell>
          <cell r="EC109">
            <v>0.4891304347826087</v>
          </cell>
          <cell r="ED109">
            <v>2368</v>
          </cell>
          <cell r="EE109">
            <v>473</v>
          </cell>
          <cell r="EF109">
            <v>0.19974662162162163</v>
          </cell>
          <cell r="EG109">
            <v>3983</v>
          </cell>
          <cell r="EH109">
            <v>2583</v>
          </cell>
          <cell r="EI109">
            <v>0.64850615114235499</v>
          </cell>
          <cell r="EJ109">
            <v>2324</v>
          </cell>
          <cell r="EK109">
            <v>554</v>
          </cell>
          <cell r="EL109">
            <v>0.23838209982788297</v>
          </cell>
          <cell r="EM109">
            <v>116</v>
          </cell>
          <cell r="EN109">
            <v>39</v>
          </cell>
          <cell r="EO109">
            <v>0.33620689655172414</v>
          </cell>
          <cell r="EP109">
            <v>2370</v>
          </cell>
          <cell r="EQ109">
            <v>244</v>
          </cell>
          <cell r="ER109">
            <v>0.1029535864978903</v>
          </cell>
          <cell r="ES109">
            <v>3971</v>
          </cell>
          <cell r="ET109">
            <v>3225</v>
          </cell>
          <cell r="EU109">
            <v>0.81213800050365148</v>
          </cell>
          <cell r="EV109">
            <v>2219</v>
          </cell>
          <cell r="EW109">
            <v>1033</v>
          </cell>
          <cell r="EX109">
            <v>0.46552501126633616</v>
          </cell>
          <cell r="EY109">
            <v>130</v>
          </cell>
          <cell r="EZ109">
            <v>57</v>
          </cell>
          <cell r="FA109">
            <v>0.43846153846153846</v>
          </cell>
          <cell r="FB109">
            <v>2365</v>
          </cell>
          <cell r="FC109">
            <v>538</v>
          </cell>
          <cell r="FD109">
            <v>0.22748414376321352</v>
          </cell>
          <cell r="FE109">
            <v>3955</v>
          </cell>
          <cell r="FF109">
            <v>3276</v>
          </cell>
          <cell r="FG109">
            <v>0.8283185840707965</v>
          </cell>
          <cell r="FH109">
            <v>2157</v>
          </cell>
          <cell r="FI109">
            <v>1096</v>
          </cell>
          <cell r="FJ109">
            <v>0.50811312007417708</v>
          </cell>
          <cell r="FK109">
            <v>128</v>
          </cell>
          <cell r="FL109">
            <v>68</v>
          </cell>
          <cell r="FM109">
            <v>0.53125</v>
          </cell>
          <cell r="FN109">
            <v>2357</v>
          </cell>
          <cell r="FO109">
            <v>827</v>
          </cell>
          <cell r="FP109">
            <v>0.3508697496817989</v>
          </cell>
          <cell r="FQ109">
            <v>3514</v>
          </cell>
          <cell r="FR109">
            <v>987</v>
          </cell>
          <cell r="FS109">
            <v>0.28087649402390436</v>
          </cell>
          <cell r="FT109">
            <v>2541</v>
          </cell>
          <cell r="FU109">
            <v>2265</v>
          </cell>
          <cell r="FV109">
            <v>0.89138134592680052</v>
          </cell>
          <cell r="FW109">
            <v>1125</v>
          </cell>
          <cell r="FX109">
            <v>719</v>
          </cell>
          <cell r="FY109">
            <v>0.63911111111111107</v>
          </cell>
          <cell r="FZ109">
            <v>98</v>
          </cell>
          <cell r="GA109">
            <v>60</v>
          </cell>
          <cell r="GB109">
            <v>0.61224489795918369</v>
          </cell>
          <cell r="GC109">
            <v>2361</v>
          </cell>
          <cell r="GD109">
            <v>1159</v>
          </cell>
          <cell r="GE109">
            <v>0.49089368911478187</v>
          </cell>
          <cell r="GF109">
            <v>2155</v>
          </cell>
          <cell r="GG109">
            <v>1052</v>
          </cell>
          <cell r="GH109">
            <v>0.48816705336426913</v>
          </cell>
          <cell r="GI109">
            <v>2542</v>
          </cell>
          <cell r="GJ109">
            <v>2270</v>
          </cell>
          <cell r="GK109">
            <v>0.89299763965381584</v>
          </cell>
          <cell r="GL109">
            <v>1175</v>
          </cell>
          <cell r="GM109">
            <v>768</v>
          </cell>
          <cell r="GN109">
            <v>0.65361702127659571</v>
          </cell>
          <cell r="GO109">
            <v>98</v>
          </cell>
          <cell r="GP109">
            <v>62</v>
          </cell>
          <cell r="GQ109">
            <v>0.63265306122448983</v>
          </cell>
          <cell r="GR109">
            <v>2357</v>
          </cell>
          <cell r="GS109">
            <v>1314</v>
          </cell>
          <cell r="GT109">
            <v>0.55748833262621977</v>
          </cell>
          <cell r="GU109">
            <v>2153</v>
          </cell>
          <cell r="GV109">
            <v>1153</v>
          </cell>
          <cell r="GW109">
            <v>0.53553181607059919</v>
          </cell>
          <cell r="GX109">
            <v>2542</v>
          </cell>
          <cell r="GY109">
            <v>2270</v>
          </cell>
          <cell r="GZ109">
            <v>0.89299763965381584</v>
          </cell>
          <cell r="HA109">
            <v>1177</v>
          </cell>
          <cell r="HB109">
            <v>771</v>
          </cell>
          <cell r="HC109">
            <v>0.65505522514868308</v>
          </cell>
          <cell r="HD109">
            <v>99</v>
          </cell>
          <cell r="HE109">
            <v>65</v>
          </cell>
          <cell r="HF109">
            <v>0.65656565656565657</v>
          </cell>
          <cell r="HG109">
            <v>2356</v>
          </cell>
          <cell r="HH109">
            <v>1446</v>
          </cell>
          <cell r="HI109">
            <v>0.61375212224108655</v>
          </cell>
          <cell r="HJ109">
            <v>2152</v>
          </cell>
          <cell r="HK109">
            <v>1163</v>
          </cell>
          <cell r="HL109">
            <v>0.54042750929368033</v>
          </cell>
          <cell r="HM109">
            <v>2542</v>
          </cell>
          <cell r="HN109">
            <v>2270</v>
          </cell>
          <cell r="HO109">
            <v>0.89299763965381584</v>
          </cell>
          <cell r="HP109">
            <v>1180</v>
          </cell>
          <cell r="HQ109">
            <v>774</v>
          </cell>
          <cell r="HR109">
            <v>0.65593220338983049</v>
          </cell>
          <cell r="HS109">
            <v>99</v>
          </cell>
          <cell r="HT109">
            <v>66</v>
          </cell>
          <cell r="HU109">
            <v>0.66666666666666663</v>
          </cell>
          <cell r="HV109">
            <v>2358</v>
          </cell>
          <cell r="HW109">
            <v>1454</v>
          </cell>
          <cell r="HX109">
            <v>0.61662425784563191</v>
          </cell>
          <cell r="HY109">
            <v>2152</v>
          </cell>
          <cell r="HZ109">
            <v>1183</v>
          </cell>
          <cell r="IA109">
            <v>0.54972118959107807</v>
          </cell>
          <cell r="IB109">
            <v>2533</v>
          </cell>
          <cell r="IC109">
            <v>2265</v>
          </cell>
          <cell r="ID109">
            <v>0.89419660481642327</v>
          </cell>
          <cell r="IE109">
            <v>1299</v>
          </cell>
          <cell r="IF109">
            <v>825</v>
          </cell>
          <cell r="IG109">
            <v>0.63510392609699773</v>
          </cell>
          <cell r="IH109">
            <v>102</v>
          </cell>
          <cell r="II109">
            <v>67</v>
          </cell>
          <cell r="IJ109">
            <v>0.65686274509803921</v>
          </cell>
          <cell r="IK109">
            <v>2361</v>
          </cell>
          <cell r="IL109">
            <v>1496</v>
          </cell>
          <cell r="IM109">
            <v>0.63362981787378225</v>
          </cell>
          <cell r="IN109">
            <v>2150</v>
          </cell>
          <cell r="IO109">
            <v>1228</v>
          </cell>
          <cell r="IP109">
            <v>0.57116279069767439</v>
          </cell>
          <cell r="IQ109">
            <v>3969</v>
          </cell>
          <cell r="IR109">
            <v>3241</v>
          </cell>
          <cell r="IS109">
            <v>0.81657848324514992</v>
          </cell>
          <cell r="IT109">
            <v>2218</v>
          </cell>
          <cell r="IU109">
            <v>1050</v>
          </cell>
          <cell r="IV109">
            <v>0.47339945897204688</v>
          </cell>
          <cell r="IW109">
            <v>127</v>
          </cell>
          <cell r="IX109">
            <v>59</v>
          </cell>
          <cell r="IY109">
            <v>0.46456692913385828</v>
          </cell>
          <cell r="IZ109">
            <v>2362</v>
          </cell>
          <cell r="JA109">
            <v>584</v>
          </cell>
          <cell r="JB109">
            <v>0.24724809483488569</v>
          </cell>
          <cell r="JC109">
            <v>3518</v>
          </cell>
          <cell r="JD109">
            <v>889</v>
          </cell>
          <cell r="JE109">
            <v>0.25270039795338262</v>
          </cell>
        </row>
        <row r="110">
          <cell r="B110" t="str">
            <v>Holt Park</v>
          </cell>
          <cell r="E110">
            <v>0</v>
          </cell>
          <cell r="F110">
            <v>0</v>
          </cell>
          <cell r="G110" t="str">
            <v>0%</v>
          </cell>
          <cell r="H110">
            <v>0</v>
          </cell>
          <cell r="I110">
            <v>0</v>
          </cell>
          <cell r="J110" t="str">
            <v>0%</v>
          </cell>
          <cell r="K110">
            <v>0</v>
          </cell>
          <cell r="L110">
            <v>0</v>
          </cell>
          <cell r="M110" t="str">
            <v>0%</v>
          </cell>
          <cell r="N110">
            <v>0</v>
          </cell>
          <cell r="O110">
            <v>0</v>
          </cell>
          <cell r="P110" t="str">
            <v>0%</v>
          </cell>
          <cell r="Q110">
            <v>2729</v>
          </cell>
          <cell r="R110">
            <v>58</v>
          </cell>
          <cell r="S110">
            <v>2.1253206302674972E-2</v>
          </cell>
          <cell r="T110">
            <v>3445</v>
          </cell>
          <cell r="U110">
            <v>192</v>
          </cell>
          <cell r="V110">
            <v>5.5732946298984037E-2</v>
          </cell>
          <cell r="W110">
            <v>70</v>
          </cell>
          <cell r="X110">
            <v>11</v>
          </cell>
          <cell r="Y110">
            <v>0.15714285714285714</v>
          </cell>
          <cell r="Z110">
            <v>4663</v>
          </cell>
          <cell r="AA110">
            <v>157</v>
          </cell>
          <cell r="AB110">
            <v>3.3669311601972979E-2</v>
          </cell>
          <cell r="AC110">
            <v>2726</v>
          </cell>
          <cell r="AD110">
            <v>172</v>
          </cell>
          <cell r="AE110">
            <v>6.3096111518708725E-2</v>
          </cell>
          <cell r="AF110">
            <v>3446</v>
          </cell>
          <cell r="AG110">
            <v>246</v>
          </cell>
          <cell r="AH110">
            <v>7.1387115496227505E-2</v>
          </cell>
          <cell r="AI110">
            <v>71</v>
          </cell>
          <cell r="AJ110">
            <v>16</v>
          </cell>
          <cell r="AK110">
            <v>0.22535211267605634</v>
          </cell>
          <cell r="AL110">
            <v>4661</v>
          </cell>
          <cell r="AM110">
            <v>239</v>
          </cell>
          <cell r="AN110">
            <v>5.1276550096545803E-2</v>
          </cell>
          <cell r="AO110">
            <v>2724</v>
          </cell>
          <cell r="AP110">
            <v>960</v>
          </cell>
          <cell r="AQ110">
            <v>0.3524229074889868</v>
          </cell>
          <cell r="AR110">
            <v>3446</v>
          </cell>
          <cell r="AS110">
            <v>516</v>
          </cell>
          <cell r="AT110">
            <v>0.14973882762623331</v>
          </cell>
          <cell r="AU110">
            <v>73</v>
          </cell>
          <cell r="AV110">
            <v>25</v>
          </cell>
          <cell r="AW110">
            <v>0.34246575342465752</v>
          </cell>
          <cell r="AX110">
            <v>4660</v>
          </cell>
          <cell r="AY110">
            <v>333</v>
          </cell>
          <cell r="AZ110">
            <v>7.1459227467811165E-2</v>
          </cell>
          <cell r="BA110">
            <v>7636</v>
          </cell>
          <cell r="BB110">
            <v>2913</v>
          </cell>
          <cell r="BC110">
            <v>0.38148245154531168</v>
          </cell>
          <cell r="BD110">
            <v>6404</v>
          </cell>
          <cell r="BE110">
            <v>789</v>
          </cell>
          <cell r="BF110">
            <v>0.12320424734540912</v>
          </cell>
          <cell r="BG110">
            <v>428</v>
          </cell>
          <cell r="BH110">
            <v>53</v>
          </cell>
          <cell r="BI110">
            <v>0.12383177570093458</v>
          </cell>
          <cell r="BJ110">
            <v>4661</v>
          </cell>
          <cell r="BK110">
            <v>427</v>
          </cell>
          <cell r="BL110">
            <v>9.1611242222698994E-2</v>
          </cell>
          <cell r="BM110">
            <v>7639</v>
          </cell>
          <cell r="BN110">
            <v>3778</v>
          </cell>
          <cell r="BO110">
            <v>0.49456735174761096</v>
          </cell>
          <cell r="BP110">
            <v>6410</v>
          </cell>
          <cell r="BQ110">
            <v>1392</v>
          </cell>
          <cell r="BR110">
            <v>0.21716068642745709</v>
          </cell>
          <cell r="BS110">
            <v>435</v>
          </cell>
          <cell r="BT110">
            <v>125</v>
          </cell>
          <cell r="BU110">
            <v>0.28735632183908044</v>
          </cell>
          <cell r="BV110">
            <v>4659</v>
          </cell>
          <cell r="BW110">
            <v>483</v>
          </cell>
          <cell r="BX110">
            <v>0.10367031551835158</v>
          </cell>
          <cell r="BY110">
            <v>7713</v>
          </cell>
          <cell r="BZ110">
            <v>4761</v>
          </cell>
          <cell r="CA110">
            <v>0.61726954492415398</v>
          </cell>
          <cell r="CB110">
            <v>4804</v>
          </cell>
          <cell r="CC110">
            <v>1576</v>
          </cell>
          <cell r="CD110">
            <v>0.32805995004163196</v>
          </cell>
          <cell r="CE110">
            <v>436</v>
          </cell>
          <cell r="CF110">
            <v>150</v>
          </cell>
          <cell r="CG110">
            <v>0.34403669724770641</v>
          </cell>
          <cell r="CH110">
            <v>4658</v>
          </cell>
          <cell r="CI110">
            <v>585</v>
          </cell>
          <cell r="CJ110">
            <v>0.12559038213825677</v>
          </cell>
          <cell r="CK110">
            <v>7708</v>
          </cell>
          <cell r="CL110">
            <v>5234</v>
          </cell>
          <cell r="CM110">
            <v>0.67903476907109495</v>
          </cell>
          <cell r="CN110">
            <v>4690</v>
          </cell>
          <cell r="CO110">
            <v>1769</v>
          </cell>
          <cell r="CP110">
            <v>0.37718550106609811</v>
          </cell>
          <cell r="CQ110">
            <v>441</v>
          </cell>
          <cell r="CR110">
            <v>169</v>
          </cell>
          <cell r="CS110">
            <v>0.3832199546485261</v>
          </cell>
          <cell r="CT110">
            <v>4661</v>
          </cell>
          <cell r="CU110">
            <v>636</v>
          </cell>
          <cell r="CV110">
            <v>0.13645140527783736</v>
          </cell>
          <cell r="CW110">
            <v>7707</v>
          </cell>
          <cell r="CX110">
            <v>5902</v>
          </cell>
          <cell r="CY110">
            <v>0.76579732710522896</v>
          </cell>
          <cell r="CZ110">
            <v>4570</v>
          </cell>
          <cell r="DA110">
            <v>2063</v>
          </cell>
          <cell r="DB110">
            <v>0.45142231947483591</v>
          </cell>
          <cell r="DC110">
            <v>449</v>
          </cell>
          <cell r="DD110">
            <v>195</v>
          </cell>
          <cell r="DE110">
            <v>0.43429844097995546</v>
          </cell>
          <cell r="DF110">
            <v>4657</v>
          </cell>
          <cell r="DG110">
            <v>679</v>
          </cell>
          <cell r="DH110">
            <v>0.14580201846682414</v>
          </cell>
          <cell r="DI110">
            <v>7695</v>
          </cell>
          <cell r="DJ110">
            <v>6205</v>
          </cell>
          <cell r="DK110">
            <v>0.80636777128005199</v>
          </cell>
          <cell r="DL110">
            <v>4745</v>
          </cell>
          <cell r="DM110">
            <v>2303</v>
          </cell>
          <cell r="DN110">
            <v>0.48535300316122232</v>
          </cell>
          <cell r="DO110">
            <v>398</v>
          </cell>
          <cell r="DP110">
            <v>173</v>
          </cell>
          <cell r="DQ110">
            <v>0.43467336683417085</v>
          </cell>
          <cell r="DR110">
            <v>4656</v>
          </cell>
          <cell r="DS110">
            <v>849</v>
          </cell>
          <cell r="DT110">
            <v>0.18234536082474226</v>
          </cell>
          <cell r="DU110">
            <v>2706</v>
          </cell>
          <cell r="DV110">
            <v>2282</v>
          </cell>
          <cell r="DW110">
            <v>0.84331116038433107</v>
          </cell>
          <cell r="DX110">
            <v>1622</v>
          </cell>
          <cell r="DY110">
            <v>828</v>
          </cell>
          <cell r="DZ110">
            <v>0.51048088779284828</v>
          </cell>
          <cell r="EA110">
            <v>86</v>
          </cell>
          <cell r="EB110">
            <v>50</v>
          </cell>
          <cell r="EC110">
            <v>0.58139534883720934</v>
          </cell>
          <cell r="ED110">
            <v>1510</v>
          </cell>
          <cell r="EE110">
            <v>432</v>
          </cell>
          <cell r="EF110">
            <v>0.28609271523178809</v>
          </cell>
          <cell r="EG110">
            <v>7707</v>
          </cell>
          <cell r="EH110">
            <v>5246</v>
          </cell>
          <cell r="EI110">
            <v>0.68067990138834822</v>
          </cell>
          <cell r="EJ110">
            <v>4849</v>
          </cell>
          <cell r="EK110">
            <v>1813</v>
          </cell>
          <cell r="EL110">
            <v>0.3738915240255723</v>
          </cell>
          <cell r="EM110">
            <v>394</v>
          </cell>
          <cell r="EN110">
            <v>149</v>
          </cell>
          <cell r="EO110">
            <v>0.37817258883248733</v>
          </cell>
          <cell r="EP110">
            <v>4661</v>
          </cell>
          <cell r="EQ110">
            <v>742</v>
          </cell>
          <cell r="ER110">
            <v>0.15919330615747693</v>
          </cell>
          <cell r="ES110">
            <v>7680</v>
          </cell>
          <cell r="ET110">
            <v>6488</v>
          </cell>
          <cell r="EU110">
            <v>0.84479166666666672</v>
          </cell>
          <cell r="EV110">
            <v>4774</v>
          </cell>
          <cell r="EW110">
            <v>2475</v>
          </cell>
          <cell r="EX110">
            <v>0.51843317972350234</v>
          </cell>
          <cell r="EY110">
            <v>405</v>
          </cell>
          <cell r="EZ110">
            <v>181</v>
          </cell>
          <cell r="FA110">
            <v>0.44691358024691358</v>
          </cell>
          <cell r="FB110">
            <v>1515</v>
          </cell>
          <cell r="FC110">
            <v>501</v>
          </cell>
          <cell r="FD110">
            <v>0.33069306930693071</v>
          </cell>
          <cell r="FE110">
            <v>7666</v>
          </cell>
          <cell r="FF110">
            <v>6557</v>
          </cell>
          <cell r="FG110">
            <v>0.85533524654317772</v>
          </cell>
          <cell r="FH110">
            <v>4715</v>
          </cell>
          <cell r="FI110">
            <v>2636</v>
          </cell>
          <cell r="FJ110">
            <v>0.55906680805938491</v>
          </cell>
          <cell r="FK110">
            <v>366</v>
          </cell>
          <cell r="FL110">
            <v>216</v>
          </cell>
          <cell r="FM110">
            <v>0.5901639344262295</v>
          </cell>
          <cell r="FN110">
            <v>1515</v>
          </cell>
          <cell r="FO110">
            <v>541</v>
          </cell>
          <cell r="FP110">
            <v>0.3570957095709571</v>
          </cell>
          <cell r="FQ110">
            <v>7087</v>
          </cell>
          <cell r="FR110">
            <v>2613</v>
          </cell>
          <cell r="FS110">
            <v>0.36870325948920557</v>
          </cell>
          <cell r="FT110">
            <v>7661</v>
          </cell>
          <cell r="FU110">
            <v>6612</v>
          </cell>
          <cell r="FV110">
            <v>0.86307270591306617</v>
          </cell>
          <cell r="FW110">
            <v>4720</v>
          </cell>
          <cell r="FX110">
            <v>2734</v>
          </cell>
          <cell r="FY110">
            <v>0.57923728813559328</v>
          </cell>
          <cell r="FZ110">
            <v>376</v>
          </cell>
          <cell r="GA110">
            <v>225</v>
          </cell>
          <cell r="GB110">
            <v>0.59840425531914898</v>
          </cell>
          <cell r="GC110">
            <v>1515</v>
          </cell>
          <cell r="GD110">
            <v>787</v>
          </cell>
          <cell r="GE110">
            <v>0.51947194719471945</v>
          </cell>
          <cell r="GF110">
            <v>7080</v>
          </cell>
          <cell r="GG110">
            <v>2994</v>
          </cell>
          <cell r="GH110">
            <v>0.42288135593220338</v>
          </cell>
          <cell r="GI110">
            <v>7653</v>
          </cell>
          <cell r="GJ110">
            <v>6623</v>
          </cell>
          <cell r="GK110">
            <v>0.86541225663138643</v>
          </cell>
          <cell r="GL110">
            <v>4778</v>
          </cell>
          <cell r="GM110">
            <v>2833</v>
          </cell>
          <cell r="GN110">
            <v>0.59292591042277099</v>
          </cell>
          <cell r="GO110">
            <v>382</v>
          </cell>
          <cell r="GP110">
            <v>229</v>
          </cell>
          <cell r="GQ110">
            <v>0.59947643979057597</v>
          </cell>
          <cell r="GR110">
            <v>1519</v>
          </cell>
          <cell r="GS110">
            <v>908</v>
          </cell>
          <cell r="GT110">
            <v>0.59776168531928897</v>
          </cell>
          <cell r="GU110">
            <v>7080</v>
          </cell>
          <cell r="GV110">
            <v>3382</v>
          </cell>
          <cell r="GW110">
            <v>0.47768361581920904</v>
          </cell>
          <cell r="GX110">
            <v>7647</v>
          </cell>
          <cell r="GY110">
            <v>6664</v>
          </cell>
          <cell r="GZ110">
            <v>0.87145285732967182</v>
          </cell>
          <cell r="HA110">
            <v>4780</v>
          </cell>
          <cell r="HB110">
            <v>2860</v>
          </cell>
          <cell r="HC110">
            <v>0.59832635983263593</v>
          </cell>
          <cell r="HD110">
            <v>390</v>
          </cell>
          <cell r="HE110">
            <v>231</v>
          </cell>
          <cell r="HF110">
            <v>0.59230769230769231</v>
          </cell>
          <cell r="HG110">
            <v>1517</v>
          </cell>
          <cell r="HH110">
            <v>908</v>
          </cell>
          <cell r="HI110">
            <v>0.59854976928147663</v>
          </cell>
          <cell r="HJ110">
            <v>7080</v>
          </cell>
          <cell r="HK110">
            <v>3417</v>
          </cell>
          <cell r="HL110">
            <v>0.48262711864406782</v>
          </cell>
          <cell r="HM110">
            <v>7639</v>
          </cell>
          <cell r="HN110">
            <v>6661</v>
          </cell>
          <cell r="HO110">
            <v>0.87197277130514461</v>
          </cell>
          <cell r="HP110">
            <v>4794</v>
          </cell>
          <cell r="HQ110">
            <v>2875</v>
          </cell>
          <cell r="HR110">
            <v>0.59970796829370043</v>
          </cell>
          <cell r="HS110">
            <v>393</v>
          </cell>
          <cell r="HT110">
            <v>232</v>
          </cell>
          <cell r="HU110">
            <v>0.59033078880407119</v>
          </cell>
          <cell r="HV110">
            <v>1518</v>
          </cell>
          <cell r="HW110">
            <v>934</v>
          </cell>
          <cell r="HX110">
            <v>0.61528326745718054</v>
          </cell>
          <cell r="HY110">
            <v>7082</v>
          </cell>
          <cell r="HZ110">
            <v>3456</v>
          </cell>
          <cell r="IA110">
            <v>0.48799774075120023</v>
          </cell>
          <cell r="IB110">
            <v>7629</v>
          </cell>
          <cell r="IC110">
            <v>6659</v>
          </cell>
          <cell r="ID110">
            <v>0.87285358500458776</v>
          </cell>
          <cell r="IE110">
            <v>4920</v>
          </cell>
          <cell r="IF110">
            <v>2941</v>
          </cell>
          <cell r="IG110">
            <v>0.59776422764227644</v>
          </cell>
          <cell r="IH110">
            <v>409</v>
          </cell>
          <cell r="II110">
            <v>241</v>
          </cell>
          <cell r="IJ110">
            <v>0.58924205378973105</v>
          </cell>
          <cell r="IK110">
            <v>1520</v>
          </cell>
          <cell r="IL110">
            <v>991</v>
          </cell>
          <cell r="IM110">
            <v>0.65197368421052626</v>
          </cell>
          <cell r="IN110">
            <v>7080</v>
          </cell>
          <cell r="IO110">
            <v>3564</v>
          </cell>
          <cell r="IP110">
            <v>0.50338983050847452</v>
          </cell>
          <cell r="IQ110">
            <v>2699</v>
          </cell>
          <cell r="IR110">
            <v>2315</v>
          </cell>
          <cell r="IS110">
            <v>0.85772508336420894</v>
          </cell>
          <cell r="IT110">
            <v>1626</v>
          </cell>
          <cell r="IU110">
            <v>854</v>
          </cell>
          <cell r="IV110">
            <v>0.52521525215252152</v>
          </cell>
          <cell r="IW110">
            <v>90</v>
          </cell>
          <cell r="IX110">
            <v>54</v>
          </cell>
          <cell r="IY110">
            <v>0.6</v>
          </cell>
          <cell r="IZ110">
            <v>1514</v>
          </cell>
          <cell r="JA110">
            <v>503</v>
          </cell>
          <cell r="JB110">
            <v>0.33223249669749011</v>
          </cell>
          <cell r="JC110">
            <v>2598</v>
          </cell>
          <cell r="JD110">
            <v>640</v>
          </cell>
          <cell r="JE110">
            <v>0.24634334103156275</v>
          </cell>
        </row>
        <row r="111">
          <cell r="B111" t="str">
            <v>LS25/LS26</v>
          </cell>
          <cell r="E111">
            <v>3434</v>
          </cell>
          <cell r="F111">
            <v>1</v>
          </cell>
          <cell r="G111">
            <v>2.9120559114735004E-4</v>
          </cell>
          <cell r="H111">
            <v>4278</v>
          </cell>
          <cell r="I111">
            <v>5</v>
          </cell>
          <cell r="J111">
            <v>1.1687704534829358E-3</v>
          </cell>
          <cell r="K111">
            <v>105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 t="str">
            <v>0%</v>
          </cell>
          <cell r="Q111">
            <v>16146</v>
          </cell>
          <cell r="R111">
            <v>1444</v>
          </cell>
          <cell r="S111">
            <v>8.9433915520872043E-2</v>
          </cell>
          <cell r="T111">
            <v>19705</v>
          </cell>
          <cell r="U111">
            <v>176</v>
          </cell>
          <cell r="V111">
            <v>8.9317432123826434E-3</v>
          </cell>
          <cell r="W111">
            <v>409</v>
          </cell>
          <cell r="X111">
            <v>6</v>
          </cell>
          <cell r="Y111">
            <v>1.4669926650366748E-2</v>
          </cell>
          <cell r="Z111">
            <v>7501</v>
          </cell>
          <cell r="AA111">
            <v>383</v>
          </cell>
          <cell r="AB111">
            <v>5.1059858685508601E-2</v>
          </cell>
          <cell r="AC111">
            <v>16149</v>
          </cell>
          <cell r="AD111">
            <v>2204</v>
          </cell>
          <cell r="AE111">
            <v>0.13647903894978017</v>
          </cell>
          <cell r="AF111">
            <v>19721</v>
          </cell>
          <cell r="AG111">
            <v>543</v>
          </cell>
          <cell r="AH111">
            <v>2.7534100704832414E-2</v>
          </cell>
          <cell r="AI111">
            <v>410</v>
          </cell>
          <cell r="AJ111">
            <v>24</v>
          </cell>
          <cell r="AK111">
            <v>5.8536585365853662E-2</v>
          </cell>
          <cell r="AL111">
            <v>7506</v>
          </cell>
          <cell r="AM111">
            <v>518</v>
          </cell>
          <cell r="AN111">
            <v>6.9011457500666132E-2</v>
          </cell>
          <cell r="AO111">
            <v>16135</v>
          </cell>
          <cell r="AP111">
            <v>5315</v>
          </cell>
          <cell r="AQ111">
            <v>0.3294081189959715</v>
          </cell>
          <cell r="AR111">
            <v>19729</v>
          </cell>
          <cell r="AS111">
            <v>1022</v>
          </cell>
          <cell r="AT111">
            <v>5.1801915961275279E-2</v>
          </cell>
          <cell r="AU111">
            <v>418</v>
          </cell>
          <cell r="AV111">
            <v>43</v>
          </cell>
          <cell r="AW111">
            <v>0.10287081339712918</v>
          </cell>
          <cell r="AX111">
            <v>7509</v>
          </cell>
          <cell r="AY111">
            <v>645</v>
          </cell>
          <cell r="AZ111">
            <v>8.5896923691570121E-2</v>
          </cell>
          <cell r="BA111">
            <v>16125</v>
          </cell>
          <cell r="BB111">
            <v>6949</v>
          </cell>
          <cell r="BC111">
            <v>0.43094573643410855</v>
          </cell>
          <cell r="BD111">
            <v>19753</v>
          </cell>
          <cell r="BE111">
            <v>1823</v>
          </cell>
          <cell r="BF111">
            <v>9.2289778767782105E-2</v>
          </cell>
          <cell r="BG111">
            <v>421</v>
          </cell>
          <cell r="BH111">
            <v>85</v>
          </cell>
          <cell r="BI111">
            <v>0.20190023752969122</v>
          </cell>
          <cell r="BJ111">
            <v>7514</v>
          </cell>
          <cell r="BK111">
            <v>761</v>
          </cell>
          <cell r="BL111">
            <v>0.10127761511844557</v>
          </cell>
          <cell r="BM111">
            <v>16116</v>
          </cell>
          <cell r="BN111">
            <v>8682</v>
          </cell>
          <cell r="BO111">
            <v>0.5387192851824274</v>
          </cell>
          <cell r="BP111">
            <v>19758</v>
          </cell>
          <cell r="BQ111">
            <v>2417</v>
          </cell>
          <cell r="BR111">
            <v>0.12233019536390323</v>
          </cell>
          <cell r="BS111">
            <v>423</v>
          </cell>
          <cell r="BT111">
            <v>119</v>
          </cell>
          <cell r="BU111">
            <v>0.28132387706855794</v>
          </cell>
          <cell r="BV111">
            <v>7513</v>
          </cell>
          <cell r="BW111">
            <v>794</v>
          </cell>
          <cell r="BX111">
            <v>0.10568348196459471</v>
          </cell>
          <cell r="BY111">
            <v>16105</v>
          </cell>
          <cell r="BZ111">
            <v>11011</v>
          </cell>
          <cell r="CA111">
            <v>0.68370071406395527</v>
          </cell>
          <cell r="CB111">
            <v>11370</v>
          </cell>
          <cell r="CC111">
            <v>3009</v>
          </cell>
          <cell r="CD111">
            <v>0.26464379947229549</v>
          </cell>
          <cell r="CE111">
            <v>438</v>
          </cell>
          <cell r="CF111">
            <v>174</v>
          </cell>
          <cell r="CG111">
            <v>0.39726027397260272</v>
          </cell>
          <cell r="CH111">
            <v>7515</v>
          </cell>
          <cell r="CI111">
            <v>1141</v>
          </cell>
          <cell r="CJ111">
            <v>0.1518296739853626</v>
          </cell>
          <cell r="CK111">
            <v>16086</v>
          </cell>
          <cell r="CL111">
            <v>11480</v>
          </cell>
          <cell r="CM111">
            <v>0.7136640557006092</v>
          </cell>
          <cell r="CN111">
            <v>9746</v>
          </cell>
          <cell r="CO111">
            <v>3453</v>
          </cell>
          <cell r="CP111">
            <v>0.35429919967166018</v>
          </cell>
          <cell r="CQ111">
            <v>449</v>
          </cell>
          <cell r="CR111">
            <v>210</v>
          </cell>
          <cell r="CS111">
            <v>0.46770601336302897</v>
          </cell>
          <cell r="CT111">
            <v>7522</v>
          </cell>
          <cell r="CU111">
            <v>1704</v>
          </cell>
          <cell r="CV111">
            <v>0.22653549587875565</v>
          </cell>
          <cell r="CW111">
            <v>16065</v>
          </cell>
          <cell r="CX111">
            <v>12085</v>
          </cell>
          <cell r="CY111">
            <v>0.75225645813881103</v>
          </cell>
          <cell r="CZ111">
            <v>8756</v>
          </cell>
          <cell r="DA111">
            <v>3602</v>
          </cell>
          <cell r="DB111">
            <v>0.41137505710370031</v>
          </cell>
          <cell r="DC111">
            <v>446</v>
          </cell>
          <cell r="DD111">
            <v>223</v>
          </cell>
          <cell r="DE111">
            <v>0.5</v>
          </cell>
          <cell r="DF111">
            <v>7522</v>
          </cell>
          <cell r="DG111">
            <v>2613</v>
          </cell>
          <cell r="DH111">
            <v>0.34738101568731722</v>
          </cell>
          <cell r="DI111">
            <v>16051</v>
          </cell>
          <cell r="DJ111">
            <v>12843</v>
          </cell>
          <cell r="DK111">
            <v>0.80013706311133259</v>
          </cell>
          <cell r="DL111">
            <v>8774</v>
          </cell>
          <cell r="DM111">
            <v>4079</v>
          </cell>
          <cell r="DN111">
            <v>0.46489628447686349</v>
          </cell>
          <cell r="DO111">
            <v>455</v>
          </cell>
          <cell r="DP111">
            <v>250</v>
          </cell>
          <cell r="DQ111">
            <v>0.5494505494505495</v>
          </cell>
          <cell r="DR111">
            <v>7513</v>
          </cell>
          <cell r="DS111">
            <v>3706</v>
          </cell>
          <cell r="DT111">
            <v>0.4932783175828564</v>
          </cell>
          <cell r="DU111">
            <v>16029</v>
          </cell>
          <cell r="DV111">
            <v>13156</v>
          </cell>
          <cell r="DW111">
            <v>0.82076236820762372</v>
          </cell>
          <cell r="DX111">
            <v>8793</v>
          </cell>
          <cell r="DY111">
            <v>4399</v>
          </cell>
          <cell r="DZ111">
            <v>0.50028431707039689</v>
          </cell>
          <cell r="EA111">
            <v>460</v>
          </cell>
          <cell r="EB111">
            <v>277</v>
          </cell>
          <cell r="EC111">
            <v>0.60217391304347823</v>
          </cell>
          <cell r="ED111">
            <v>7513</v>
          </cell>
          <cell r="EE111">
            <v>3806</v>
          </cell>
          <cell r="EF111">
            <v>0.50658857979502192</v>
          </cell>
          <cell r="EG111">
            <v>16086</v>
          </cell>
          <cell r="EH111">
            <v>11480</v>
          </cell>
          <cell r="EI111">
            <v>0.7136640557006092</v>
          </cell>
          <cell r="EJ111">
            <v>9746</v>
          </cell>
          <cell r="EK111">
            <v>3453</v>
          </cell>
          <cell r="EL111">
            <v>0.35429919967166018</v>
          </cell>
          <cell r="EM111">
            <v>449</v>
          </cell>
          <cell r="EN111">
            <v>210</v>
          </cell>
          <cell r="EO111">
            <v>0.46770601336302897</v>
          </cell>
          <cell r="EP111">
            <v>7522</v>
          </cell>
          <cell r="EQ111">
            <v>1704</v>
          </cell>
          <cell r="ER111">
            <v>0.22653549587875565</v>
          </cell>
          <cell r="ES111">
            <v>16011</v>
          </cell>
          <cell r="ET111">
            <v>13486</v>
          </cell>
          <cell r="EU111">
            <v>0.84229592155393163</v>
          </cell>
          <cell r="EV111">
            <v>8807</v>
          </cell>
          <cell r="EW111">
            <v>4650</v>
          </cell>
          <cell r="EX111">
            <v>0.52798909957987961</v>
          </cell>
          <cell r="EY111">
            <v>470</v>
          </cell>
          <cell r="EZ111">
            <v>288</v>
          </cell>
          <cell r="FA111">
            <v>0.61276595744680851</v>
          </cell>
          <cell r="FB111">
            <v>7513</v>
          </cell>
          <cell r="FC111">
            <v>4244</v>
          </cell>
          <cell r="FD111">
            <v>0.56488752828430722</v>
          </cell>
          <cell r="FE111">
            <v>16002</v>
          </cell>
          <cell r="FF111">
            <v>13637</v>
          </cell>
          <cell r="FG111">
            <v>0.85220597425321831</v>
          </cell>
          <cell r="FH111">
            <v>8472</v>
          </cell>
          <cell r="FI111">
            <v>4848</v>
          </cell>
          <cell r="FJ111">
            <v>0.57223796033994334</v>
          </cell>
          <cell r="FK111">
            <v>478</v>
          </cell>
          <cell r="FL111">
            <v>295</v>
          </cell>
          <cell r="FM111">
            <v>0.61715481171548114</v>
          </cell>
          <cell r="FN111">
            <v>7517</v>
          </cell>
          <cell r="FO111">
            <v>4547</v>
          </cell>
          <cell r="FP111">
            <v>0.60489557004123984</v>
          </cell>
          <cell r="FQ111">
            <v>15545</v>
          </cell>
          <cell r="FR111">
            <v>4757</v>
          </cell>
          <cell r="FS111">
            <v>0.30601479575426183</v>
          </cell>
          <cell r="FT111">
            <v>15970</v>
          </cell>
          <cell r="FU111">
            <v>13682</v>
          </cell>
          <cell r="FV111">
            <v>0.85673137132122734</v>
          </cell>
          <cell r="FW111">
            <v>8483</v>
          </cell>
          <cell r="FX111">
            <v>5056</v>
          </cell>
          <cell r="FY111">
            <v>0.59601556053283034</v>
          </cell>
          <cell r="FZ111">
            <v>481</v>
          </cell>
          <cell r="GA111">
            <v>305</v>
          </cell>
          <cell r="GB111">
            <v>0.63409563409563408</v>
          </cell>
          <cell r="GC111">
            <v>7514</v>
          </cell>
          <cell r="GD111">
            <v>4932</v>
          </cell>
          <cell r="GE111">
            <v>0.65637476710141074</v>
          </cell>
          <cell r="GF111">
            <v>15535</v>
          </cell>
          <cell r="GG111">
            <v>6240</v>
          </cell>
          <cell r="GH111">
            <v>0.40167364016736401</v>
          </cell>
          <cell r="GI111">
            <v>15937</v>
          </cell>
          <cell r="GJ111">
            <v>13712</v>
          </cell>
          <cell r="GK111">
            <v>0.86038777687143131</v>
          </cell>
          <cell r="GL111">
            <v>8796</v>
          </cell>
          <cell r="GM111">
            <v>5333</v>
          </cell>
          <cell r="GN111">
            <v>0.60629831741700768</v>
          </cell>
          <cell r="GO111">
            <v>482</v>
          </cell>
          <cell r="GP111">
            <v>310</v>
          </cell>
          <cell r="GQ111">
            <v>0.6431535269709544</v>
          </cell>
          <cell r="GR111">
            <v>7518</v>
          </cell>
          <cell r="GS111">
            <v>5106</v>
          </cell>
          <cell r="GT111">
            <v>0.67916999201915407</v>
          </cell>
          <cell r="GU111">
            <v>15528</v>
          </cell>
          <cell r="GV111">
            <v>7594</v>
          </cell>
          <cell r="GW111">
            <v>0.48905203503348788</v>
          </cell>
          <cell r="GX111">
            <v>15936</v>
          </cell>
          <cell r="GY111">
            <v>13723</v>
          </cell>
          <cell r="GZ111">
            <v>0.86113202811244982</v>
          </cell>
          <cell r="HA111">
            <v>8806</v>
          </cell>
          <cell r="HB111">
            <v>5353</v>
          </cell>
          <cell r="HC111">
            <v>0.60788099023393138</v>
          </cell>
          <cell r="HD111">
            <v>489</v>
          </cell>
          <cell r="HE111">
            <v>310</v>
          </cell>
          <cell r="HF111">
            <v>0.63394683026584864</v>
          </cell>
          <cell r="HG111">
            <v>7516</v>
          </cell>
          <cell r="HH111">
            <v>5175</v>
          </cell>
          <cell r="HI111">
            <v>0.68853113358169238</v>
          </cell>
          <cell r="HJ111">
            <v>15532</v>
          </cell>
          <cell r="HK111">
            <v>7653</v>
          </cell>
          <cell r="HL111">
            <v>0.49272469739891839</v>
          </cell>
          <cell r="HM111">
            <v>15919</v>
          </cell>
          <cell r="HN111">
            <v>13723</v>
          </cell>
          <cell r="HO111">
            <v>0.86205163640932214</v>
          </cell>
          <cell r="HP111">
            <v>8811</v>
          </cell>
          <cell r="HQ111">
            <v>5374</v>
          </cell>
          <cell r="HR111">
            <v>0.60991941890818291</v>
          </cell>
          <cell r="HS111">
            <v>491</v>
          </cell>
          <cell r="HT111">
            <v>314</v>
          </cell>
          <cell r="HU111">
            <v>0.63951120162932795</v>
          </cell>
          <cell r="HV111">
            <v>7515</v>
          </cell>
          <cell r="HW111">
            <v>5195</v>
          </cell>
          <cell r="HX111">
            <v>0.69128409846972716</v>
          </cell>
          <cell r="HY111">
            <v>15530</v>
          </cell>
          <cell r="HZ111">
            <v>7741</v>
          </cell>
          <cell r="IA111">
            <v>0.49845460399227304</v>
          </cell>
          <cell r="IB111">
            <v>15902</v>
          </cell>
          <cell r="IC111">
            <v>13737</v>
          </cell>
          <cell r="ID111">
            <v>0.86385360332033712</v>
          </cell>
          <cell r="IE111">
            <v>9861</v>
          </cell>
          <cell r="IF111">
            <v>5841</v>
          </cell>
          <cell r="IG111">
            <v>0.59233343474292666</v>
          </cell>
          <cell r="IH111">
            <v>502</v>
          </cell>
          <cell r="II111">
            <v>314</v>
          </cell>
          <cell r="IJ111">
            <v>0.62549800796812749</v>
          </cell>
          <cell r="IK111">
            <v>7508</v>
          </cell>
          <cell r="IL111">
            <v>5328</v>
          </cell>
          <cell r="IM111">
            <v>0.70964304741608952</v>
          </cell>
          <cell r="IN111">
            <v>15535</v>
          </cell>
          <cell r="IO111">
            <v>8119</v>
          </cell>
          <cell r="IP111">
            <v>0.52262632764724815</v>
          </cell>
          <cell r="IQ111">
            <v>16009</v>
          </cell>
          <cell r="IR111">
            <v>13517</v>
          </cell>
          <cell r="IS111">
            <v>0.84433756012243111</v>
          </cell>
          <cell r="IT111">
            <v>8806</v>
          </cell>
          <cell r="IU111">
            <v>4679</v>
          </cell>
          <cell r="IV111">
            <v>0.53134226663638429</v>
          </cell>
          <cell r="IW111">
            <v>469</v>
          </cell>
          <cell r="IX111">
            <v>288</v>
          </cell>
          <cell r="IY111">
            <v>0.61407249466950964</v>
          </cell>
          <cell r="IZ111">
            <v>7518</v>
          </cell>
          <cell r="JA111">
            <v>4410</v>
          </cell>
          <cell r="JB111">
            <v>0.58659217877094971</v>
          </cell>
          <cell r="JC111">
            <v>15554</v>
          </cell>
          <cell r="JD111">
            <v>3651</v>
          </cell>
          <cell r="JE111">
            <v>0.23473061591873473</v>
          </cell>
        </row>
        <row r="112">
          <cell r="B112" t="str">
            <v>LSMP &amp; The Light</v>
          </cell>
          <cell r="E112">
            <v>0</v>
          </cell>
          <cell r="F112">
            <v>0</v>
          </cell>
          <cell r="G112" t="str">
            <v>0%</v>
          </cell>
          <cell r="H112">
            <v>0</v>
          </cell>
          <cell r="I112">
            <v>0</v>
          </cell>
          <cell r="J112" t="str">
            <v>0%</v>
          </cell>
          <cell r="K112">
            <v>0</v>
          </cell>
          <cell r="L112">
            <v>0</v>
          </cell>
          <cell r="M112" t="str">
            <v>0%</v>
          </cell>
          <cell r="N112">
            <v>0</v>
          </cell>
          <cell r="O112">
            <v>0</v>
          </cell>
          <cell r="P112" t="str">
            <v>0%</v>
          </cell>
          <cell r="Q112">
            <v>151</v>
          </cell>
          <cell r="R112">
            <v>15</v>
          </cell>
          <cell r="S112">
            <v>9.9337748344370855E-2</v>
          </cell>
          <cell r="T112">
            <v>2989</v>
          </cell>
          <cell r="U112">
            <v>19</v>
          </cell>
          <cell r="V112">
            <v>6.3566410170625628E-3</v>
          </cell>
          <cell r="W112">
            <v>93</v>
          </cell>
          <cell r="X112">
            <v>2</v>
          </cell>
          <cell r="Y112">
            <v>2.1505376344086023E-2</v>
          </cell>
          <cell r="Z112">
            <v>866</v>
          </cell>
          <cell r="AA112">
            <v>13</v>
          </cell>
          <cell r="AB112">
            <v>1.5011547344110854E-2</v>
          </cell>
          <cell r="AC112">
            <v>151</v>
          </cell>
          <cell r="AD112">
            <v>32</v>
          </cell>
          <cell r="AE112">
            <v>0.2119205298013245</v>
          </cell>
          <cell r="AF112">
            <v>2988</v>
          </cell>
          <cell r="AG112">
            <v>22</v>
          </cell>
          <cell r="AH112">
            <v>7.3627844712182058E-3</v>
          </cell>
          <cell r="AI112">
            <v>94</v>
          </cell>
          <cell r="AJ112">
            <v>3</v>
          </cell>
          <cell r="AK112">
            <v>3.1914893617021274E-2</v>
          </cell>
          <cell r="AL112">
            <v>866</v>
          </cell>
          <cell r="AM112">
            <v>20</v>
          </cell>
          <cell r="AN112">
            <v>2.3094688221709007E-2</v>
          </cell>
          <cell r="AO112">
            <v>157</v>
          </cell>
          <cell r="AP112">
            <v>56</v>
          </cell>
          <cell r="AQ112">
            <v>0.35668789808917195</v>
          </cell>
          <cell r="AR112">
            <v>5144</v>
          </cell>
          <cell r="AS112">
            <v>145</v>
          </cell>
          <cell r="AT112">
            <v>2.8188180404354588E-2</v>
          </cell>
          <cell r="AU112">
            <v>158</v>
          </cell>
          <cell r="AV112">
            <v>7</v>
          </cell>
          <cell r="AW112">
            <v>4.4303797468354431E-2</v>
          </cell>
          <cell r="AX112">
            <v>865</v>
          </cell>
          <cell r="AY112">
            <v>42</v>
          </cell>
          <cell r="AZ112">
            <v>4.8554913294797684E-2</v>
          </cell>
          <cell r="BA112">
            <v>156</v>
          </cell>
          <cell r="BB112">
            <v>72</v>
          </cell>
          <cell r="BC112">
            <v>0.46153846153846156</v>
          </cell>
          <cell r="BD112">
            <v>5154</v>
          </cell>
          <cell r="BE112">
            <v>218</v>
          </cell>
          <cell r="BF112">
            <v>4.2297244858362434E-2</v>
          </cell>
          <cell r="BG112">
            <v>163</v>
          </cell>
          <cell r="BH112">
            <v>11</v>
          </cell>
          <cell r="BI112">
            <v>6.7484662576687116E-2</v>
          </cell>
          <cell r="BJ112">
            <v>866</v>
          </cell>
          <cell r="BK112">
            <v>42</v>
          </cell>
          <cell r="BL112">
            <v>4.8498845265588918E-2</v>
          </cell>
          <cell r="BM112">
            <v>156</v>
          </cell>
          <cell r="BN112">
            <v>79</v>
          </cell>
          <cell r="BO112">
            <v>0.50641025641025639</v>
          </cell>
          <cell r="BP112">
            <v>5161</v>
          </cell>
          <cell r="BQ112">
            <v>321</v>
          </cell>
          <cell r="BR112">
            <v>6.2197248595233484E-2</v>
          </cell>
          <cell r="BS112">
            <v>167</v>
          </cell>
          <cell r="BT112">
            <v>16</v>
          </cell>
          <cell r="BU112">
            <v>9.580838323353294E-2</v>
          </cell>
          <cell r="BV112">
            <v>869</v>
          </cell>
          <cell r="BW112">
            <v>46</v>
          </cell>
          <cell r="BX112">
            <v>5.2934407364787113E-2</v>
          </cell>
          <cell r="BY112">
            <v>158</v>
          </cell>
          <cell r="BZ112">
            <v>83</v>
          </cell>
          <cell r="CA112">
            <v>0.52531645569620256</v>
          </cell>
          <cell r="CB112">
            <v>3598</v>
          </cell>
          <cell r="CC112">
            <v>339</v>
          </cell>
          <cell r="CD112">
            <v>9.4219010561423011E-2</v>
          </cell>
          <cell r="CE112">
            <v>172</v>
          </cell>
          <cell r="CF112">
            <v>19</v>
          </cell>
          <cell r="CG112">
            <v>0.11046511627906977</v>
          </cell>
          <cell r="CH112">
            <v>867</v>
          </cell>
          <cell r="CI112">
            <v>53</v>
          </cell>
          <cell r="CJ112">
            <v>6.1130334486735868E-2</v>
          </cell>
          <cell r="CK112">
            <v>159</v>
          </cell>
          <cell r="CL112">
            <v>87</v>
          </cell>
          <cell r="CM112">
            <v>0.54716981132075471</v>
          </cell>
          <cell r="CN112">
            <v>3460</v>
          </cell>
          <cell r="CO112">
            <v>447</v>
          </cell>
          <cell r="CP112">
            <v>0.12919075144508671</v>
          </cell>
          <cell r="CQ112">
            <v>175</v>
          </cell>
          <cell r="CR112">
            <v>26</v>
          </cell>
          <cell r="CS112">
            <v>0.14857142857142858</v>
          </cell>
          <cell r="CT112">
            <v>865</v>
          </cell>
          <cell r="CU112">
            <v>59</v>
          </cell>
          <cell r="CV112">
            <v>6.8208092485549127E-2</v>
          </cell>
          <cell r="CW112">
            <v>158</v>
          </cell>
          <cell r="CX112">
            <v>87</v>
          </cell>
          <cell r="CY112">
            <v>0.55063291139240511</v>
          </cell>
          <cell r="CZ112">
            <v>3327</v>
          </cell>
          <cell r="DA112">
            <v>530</v>
          </cell>
          <cell r="DB112">
            <v>0.15930267508265705</v>
          </cell>
          <cell r="DC112">
            <v>174</v>
          </cell>
          <cell r="DD112">
            <v>28</v>
          </cell>
          <cell r="DE112">
            <v>0.16091954022988506</v>
          </cell>
          <cell r="DF112">
            <v>866</v>
          </cell>
          <cell r="DG112">
            <v>66</v>
          </cell>
          <cell r="DH112">
            <v>7.6212471131639717E-2</v>
          </cell>
          <cell r="DI112">
            <v>158</v>
          </cell>
          <cell r="DJ112">
            <v>89</v>
          </cell>
          <cell r="DK112">
            <v>0.56329113924050633</v>
          </cell>
          <cell r="DL112">
            <v>3375</v>
          </cell>
          <cell r="DM112">
            <v>617</v>
          </cell>
          <cell r="DN112">
            <v>0.18281481481481482</v>
          </cell>
          <cell r="DO112">
            <v>163</v>
          </cell>
          <cell r="DP112">
            <v>30</v>
          </cell>
          <cell r="DQ112">
            <v>0.18404907975460122</v>
          </cell>
          <cell r="DR112">
            <v>864</v>
          </cell>
          <cell r="DS112">
            <v>74</v>
          </cell>
          <cell r="DT112">
            <v>8.5648148148148154E-2</v>
          </cell>
          <cell r="DU112">
            <v>158</v>
          </cell>
          <cell r="DV112">
            <v>90</v>
          </cell>
          <cell r="DW112">
            <v>0.569620253164557</v>
          </cell>
          <cell r="DX112">
            <v>3388</v>
          </cell>
          <cell r="DY112">
            <v>699</v>
          </cell>
          <cell r="DZ112">
            <v>0.20631641086186542</v>
          </cell>
          <cell r="EA112">
            <v>165</v>
          </cell>
          <cell r="EB112">
            <v>36</v>
          </cell>
          <cell r="EC112">
            <v>0.21818181818181817</v>
          </cell>
          <cell r="ED112">
            <v>864</v>
          </cell>
          <cell r="EE112">
            <v>83</v>
          </cell>
          <cell r="EF112">
            <v>9.6064814814814811E-2</v>
          </cell>
          <cell r="EG112">
            <v>159</v>
          </cell>
          <cell r="EH112">
            <v>87</v>
          </cell>
          <cell r="EI112">
            <v>0.54716981132075471</v>
          </cell>
          <cell r="EJ112">
            <v>3501</v>
          </cell>
          <cell r="EK112">
            <v>450</v>
          </cell>
          <cell r="EL112">
            <v>0.12853470437017994</v>
          </cell>
          <cell r="EM112">
            <v>166</v>
          </cell>
          <cell r="EN112">
            <v>23</v>
          </cell>
          <cell r="EO112">
            <v>0.13855421686746988</v>
          </cell>
          <cell r="EP112">
            <v>865</v>
          </cell>
          <cell r="EQ112">
            <v>59</v>
          </cell>
          <cell r="ER112">
            <v>6.8208092485549127E-2</v>
          </cell>
          <cell r="ES112">
            <v>157</v>
          </cell>
          <cell r="ET112">
            <v>91</v>
          </cell>
          <cell r="EU112">
            <v>0.57961783439490444</v>
          </cell>
          <cell r="EV112">
            <v>3382</v>
          </cell>
          <cell r="EW112">
            <v>739</v>
          </cell>
          <cell r="EX112">
            <v>0.21850975753991722</v>
          </cell>
          <cell r="EY112">
            <v>164</v>
          </cell>
          <cell r="EZ112">
            <v>46</v>
          </cell>
          <cell r="FA112">
            <v>0.28048780487804881</v>
          </cell>
          <cell r="FB112">
            <v>868</v>
          </cell>
          <cell r="FC112">
            <v>93</v>
          </cell>
          <cell r="FD112">
            <v>0.10714285714285714</v>
          </cell>
          <cell r="FE112">
            <v>157</v>
          </cell>
          <cell r="FF112">
            <v>92</v>
          </cell>
          <cell r="FG112">
            <v>0.5859872611464968</v>
          </cell>
          <cell r="FH112">
            <v>3349</v>
          </cell>
          <cell r="FI112">
            <v>803</v>
          </cell>
          <cell r="FJ112">
            <v>0.2397730665870409</v>
          </cell>
          <cell r="FK112">
            <v>170</v>
          </cell>
          <cell r="FL112">
            <v>53</v>
          </cell>
          <cell r="FM112">
            <v>0.31176470588235294</v>
          </cell>
          <cell r="FN112">
            <v>871</v>
          </cell>
          <cell r="FO112">
            <v>101</v>
          </cell>
          <cell r="FP112">
            <v>0.11595866819747416</v>
          </cell>
          <cell r="FQ112">
            <v>702</v>
          </cell>
          <cell r="FR112">
            <v>98</v>
          </cell>
          <cell r="FS112">
            <v>0.1396011396011396</v>
          </cell>
          <cell r="FT112">
            <v>157</v>
          </cell>
          <cell r="FU112">
            <v>93</v>
          </cell>
          <cell r="FV112">
            <v>0.59235668789808915</v>
          </cell>
          <cell r="FW112">
            <v>3341</v>
          </cell>
          <cell r="FX112">
            <v>880</v>
          </cell>
          <cell r="FY112">
            <v>0.26339419335528286</v>
          </cell>
          <cell r="FZ112">
            <v>174</v>
          </cell>
          <cell r="GA112">
            <v>58</v>
          </cell>
          <cell r="GB112">
            <v>0.33333333333333331</v>
          </cell>
          <cell r="GC112">
            <v>868</v>
          </cell>
          <cell r="GD112">
            <v>113</v>
          </cell>
          <cell r="GE112">
            <v>0.13018433179723501</v>
          </cell>
          <cell r="GF112">
            <v>701</v>
          </cell>
          <cell r="GG112">
            <v>120</v>
          </cell>
          <cell r="GH112">
            <v>0.17118402282453637</v>
          </cell>
          <cell r="GI112">
            <v>157</v>
          </cell>
          <cell r="GJ112">
            <v>95</v>
          </cell>
          <cell r="GK112">
            <v>0.60509554140127386</v>
          </cell>
          <cell r="GL112">
            <v>3374</v>
          </cell>
          <cell r="GM112">
            <v>931</v>
          </cell>
          <cell r="GN112">
            <v>0.27593360995850624</v>
          </cell>
          <cell r="GO112">
            <v>174</v>
          </cell>
          <cell r="GP112">
            <v>65</v>
          </cell>
          <cell r="GQ112">
            <v>0.37356321839080459</v>
          </cell>
          <cell r="GR112">
            <v>867</v>
          </cell>
          <cell r="GS112">
            <v>149</v>
          </cell>
          <cell r="GT112">
            <v>0.17185697808535177</v>
          </cell>
          <cell r="GU112">
            <v>698</v>
          </cell>
          <cell r="GV112">
            <v>134</v>
          </cell>
          <cell r="GW112">
            <v>0.19197707736389685</v>
          </cell>
          <cell r="GX112">
            <v>157</v>
          </cell>
          <cell r="GY112">
            <v>95</v>
          </cell>
          <cell r="GZ112">
            <v>0.60509554140127386</v>
          </cell>
          <cell r="HA112">
            <v>3367</v>
          </cell>
          <cell r="HB112">
            <v>939</v>
          </cell>
          <cell r="HC112">
            <v>0.27888327888327891</v>
          </cell>
          <cell r="HD112">
            <v>176</v>
          </cell>
          <cell r="HE112">
            <v>69</v>
          </cell>
          <cell r="HF112">
            <v>0.39204545454545453</v>
          </cell>
          <cell r="HG112">
            <v>871</v>
          </cell>
          <cell r="HH112">
            <v>210</v>
          </cell>
          <cell r="HI112">
            <v>0.24110218140068887</v>
          </cell>
          <cell r="HJ112">
            <v>697</v>
          </cell>
          <cell r="HK112">
            <v>137</v>
          </cell>
          <cell r="HL112">
            <v>0.19655667144906744</v>
          </cell>
          <cell r="HM112">
            <v>155</v>
          </cell>
          <cell r="HN112">
            <v>95</v>
          </cell>
          <cell r="HO112">
            <v>0.61290322580645162</v>
          </cell>
          <cell r="HP112">
            <v>3363</v>
          </cell>
          <cell r="HQ112">
            <v>954</v>
          </cell>
          <cell r="HR112">
            <v>0.28367528991971452</v>
          </cell>
          <cell r="HS112">
            <v>179</v>
          </cell>
          <cell r="HT112">
            <v>70</v>
          </cell>
          <cell r="HU112">
            <v>0.39106145251396646</v>
          </cell>
          <cell r="HV112">
            <v>872</v>
          </cell>
          <cell r="HW112">
            <v>226</v>
          </cell>
          <cell r="HX112">
            <v>0.25917431192660551</v>
          </cell>
          <cell r="HY112">
            <v>695</v>
          </cell>
          <cell r="HZ112">
            <v>138</v>
          </cell>
          <cell r="IA112">
            <v>0.19856115107913669</v>
          </cell>
          <cell r="IB112">
            <v>150</v>
          </cell>
          <cell r="IC112">
            <v>92</v>
          </cell>
          <cell r="ID112">
            <v>0.61333333333333329</v>
          </cell>
          <cell r="IE112">
            <v>1228</v>
          </cell>
          <cell r="IF112">
            <v>422</v>
          </cell>
          <cell r="IG112">
            <v>0.34364820846905536</v>
          </cell>
          <cell r="IH112">
            <v>117</v>
          </cell>
          <cell r="II112">
            <v>59</v>
          </cell>
          <cell r="IJ112">
            <v>0.50427350427350426</v>
          </cell>
          <cell r="IK112">
            <v>592</v>
          </cell>
          <cell r="IL112">
            <v>188</v>
          </cell>
          <cell r="IM112">
            <v>0.31756756756756754</v>
          </cell>
          <cell r="IN112">
            <v>643</v>
          </cell>
          <cell r="IO112">
            <v>133</v>
          </cell>
          <cell r="IP112">
            <v>0.20684292379471228</v>
          </cell>
          <cell r="IQ112">
            <v>157</v>
          </cell>
          <cell r="IR112">
            <v>91</v>
          </cell>
          <cell r="IS112">
            <v>0.57961783439490444</v>
          </cell>
          <cell r="IT112">
            <v>3380</v>
          </cell>
          <cell r="IU112">
            <v>763</v>
          </cell>
          <cell r="IV112">
            <v>0.22573964497041421</v>
          </cell>
          <cell r="IW112">
            <v>166</v>
          </cell>
          <cell r="IX112">
            <v>51</v>
          </cell>
          <cell r="IY112">
            <v>0.30722891566265059</v>
          </cell>
          <cell r="IZ112">
            <v>869</v>
          </cell>
          <cell r="JA112">
            <v>94</v>
          </cell>
          <cell r="JB112">
            <v>0.10817031070195628</v>
          </cell>
          <cell r="JC112">
            <v>701</v>
          </cell>
          <cell r="JD112">
            <v>89</v>
          </cell>
          <cell r="JE112">
            <v>0.12696148359486448</v>
          </cell>
        </row>
        <row r="113">
          <cell r="B113" t="str">
            <v>Middleton and Hunslet</v>
          </cell>
          <cell r="E113">
            <v>304</v>
          </cell>
          <cell r="F113">
            <v>25</v>
          </cell>
          <cell r="G113">
            <v>8.2236842105263164E-2</v>
          </cell>
          <cell r="H113">
            <v>667</v>
          </cell>
          <cell r="I113">
            <v>13</v>
          </cell>
          <cell r="J113">
            <v>1.9490254872563718E-2</v>
          </cell>
          <cell r="K113">
            <v>32</v>
          </cell>
          <cell r="L113">
            <v>0</v>
          </cell>
          <cell r="M113">
            <v>0</v>
          </cell>
          <cell r="N113">
            <v>647</v>
          </cell>
          <cell r="O113">
            <v>4</v>
          </cell>
          <cell r="P113">
            <v>6.1823802163833074E-3</v>
          </cell>
          <cell r="Q113">
            <v>4500</v>
          </cell>
          <cell r="R113">
            <v>1644</v>
          </cell>
          <cell r="S113">
            <v>0.36533333333333334</v>
          </cell>
          <cell r="T113">
            <v>10435</v>
          </cell>
          <cell r="U113">
            <v>181</v>
          </cell>
          <cell r="V113">
            <v>1.7345471969333972E-2</v>
          </cell>
          <cell r="W113">
            <v>277</v>
          </cell>
          <cell r="X113">
            <v>7</v>
          </cell>
          <cell r="Y113">
            <v>2.5270758122743681E-2</v>
          </cell>
          <cell r="Z113">
            <v>4159</v>
          </cell>
          <cell r="AA113">
            <v>77</v>
          </cell>
          <cell r="AB113">
            <v>1.8514065881221446E-2</v>
          </cell>
          <cell r="AC113">
            <v>4498</v>
          </cell>
          <cell r="AD113">
            <v>1892</v>
          </cell>
          <cell r="AE113">
            <v>0.42063139172965763</v>
          </cell>
          <cell r="AF113">
            <v>10440</v>
          </cell>
          <cell r="AG113">
            <v>272</v>
          </cell>
          <cell r="AH113">
            <v>2.6053639846743294E-2</v>
          </cell>
          <cell r="AI113">
            <v>282</v>
          </cell>
          <cell r="AJ113">
            <v>12</v>
          </cell>
          <cell r="AK113">
            <v>4.2553191489361701E-2</v>
          </cell>
          <cell r="AL113">
            <v>4159</v>
          </cell>
          <cell r="AM113">
            <v>105</v>
          </cell>
          <cell r="AN113">
            <v>2.5246453474392881E-2</v>
          </cell>
          <cell r="AO113">
            <v>4501</v>
          </cell>
          <cell r="AP113">
            <v>2387</v>
          </cell>
          <cell r="AQ113">
            <v>0.53032659409020222</v>
          </cell>
          <cell r="AR113">
            <v>10450</v>
          </cell>
          <cell r="AS113">
            <v>775</v>
          </cell>
          <cell r="AT113">
            <v>7.4162679425837319E-2</v>
          </cell>
          <cell r="AU113">
            <v>281</v>
          </cell>
          <cell r="AV113">
            <v>40</v>
          </cell>
          <cell r="AW113">
            <v>0.14234875444839859</v>
          </cell>
          <cell r="AX113">
            <v>4160</v>
          </cell>
          <cell r="AY113">
            <v>169</v>
          </cell>
          <cell r="AZ113">
            <v>4.0625000000000001E-2</v>
          </cell>
          <cell r="BA113">
            <v>4500</v>
          </cell>
          <cell r="BB113">
            <v>2668</v>
          </cell>
          <cell r="BC113">
            <v>0.59288888888888891</v>
          </cell>
          <cell r="BD113">
            <v>10465</v>
          </cell>
          <cell r="BE113">
            <v>1127</v>
          </cell>
          <cell r="BF113">
            <v>0.1076923076923077</v>
          </cell>
          <cell r="BG113">
            <v>282</v>
          </cell>
          <cell r="BH113">
            <v>51</v>
          </cell>
          <cell r="BI113">
            <v>0.18085106382978725</v>
          </cell>
          <cell r="BJ113">
            <v>4162</v>
          </cell>
          <cell r="BK113">
            <v>220</v>
          </cell>
          <cell r="BL113">
            <v>5.2859202306583371E-2</v>
          </cell>
          <cell r="BM113">
            <v>4493</v>
          </cell>
          <cell r="BN113">
            <v>2877</v>
          </cell>
          <cell r="BO113">
            <v>0.64032940129089699</v>
          </cell>
          <cell r="BP113">
            <v>10465</v>
          </cell>
          <cell r="BQ113">
            <v>1424</v>
          </cell>
          <cell r="BR113">
            <v>0.13607262302914477</v>
          </cell>
          <cell r="BS113">
            <v>282</v>
          </cell>
          <cell r="BT113">
            <v>66</v>
          </cell>
          <cell r="BU113">
            <v>0.23404255319148937</v>
          </cell>
          <cell r="BV113">
            <v>4160</v>
          </cell>
          <cell r="BW113">
            <v>257</v>
          </cell>
          <cell r="BX113">
            <v>6.1778846153846156E-2</v>
          </cell>
          <cell r="BY113">
            <v>4490</v>
          </cell>
          <cell r="BZ113">
            <v>3030</v>
          </cell>
          <cell r="CA113">
            <v>0.67483296213808464</v>
          </cell>
          <cell r="CB113">
            <v>6816</v>
          </cell>
          <cell r="CC113">
            <v>1525</v>
          </cell>
          <cell r="CD113">
            <v>0.22373826291079812</v>
          </cell>
          <cell r="CE113">
            <v>287</v>
          </cell>
          <cell r="CF113">
            <v>72</v>
          </cell>
          <cell r="CG113">
            <v>0.25087108013937282</v>
          </cell>
          <cell r="CH113">
            <v>4158</v>
          </cell>
          <cell r="CI113">
            <v>305</v>
          </cell>
          <cell r="CJ113">
            <v>7.335257335257335E-2</v>
          </cell>
          <cell r="CK113">
            <v>4489</v>
          </cell>
          <cell r="CL113">
            <v>3132</v>
          </cell>
          <cell r="CM113">
            <v>0.69770550233905104</v>
          </cell>
          <cell r="CN113">
            <v>5311</v>
          </cell>
          <cell r="CO113">
            <v>1643</v>
          </cell>
          <cell r="CP113">
            <v>0.30935793635850123</v>
          </cell>
          <cell r="CQ113">
            <v>283</v>
          </cell>
          <cell r="CR113">
            <v>79</v>
          </cell>
          <cell r="CS113">
            <v>0.27915194346289751</v>
          </cell>
          <cell r="CT113">
            <v>4155</v>
          </cell>
          <cell r="CU113">
            <v>364</v>
          </cell>
          <cell r="CV113">
            <v>8.7605294825511437E-2</v>
          </cell>
          <cell r="CW113">
            <v>4479</v>
          </cell>
          <cell r="CX113">
            <v>3234</v>
          </cell>
          <cell r="CY113">
            <v>0.72203616878767585</v>
          </cell>
          <cell r="CZ113">
            <v>4639</v>
          </cell>
          <cell r="DA113">
            <v>1701</v>
          </cell>
          <cell r="DB113">
            <v>0.36667385212330245</v>
          </cell>
          <cell r="DC113">
            <v>284</v>
          </cell>
          <cell r="DD113">
            <v>87</v>
          </cell>
          <cell r="DE113">
            <v>0.30633802816901406</v>
          </cell>
          <cell r="DF113">
            <v>4159</v>
          </cell>
          <cell r="DG113">
            <v>385</v>
          </cell>
          <cell r="DH113">
            <v>9.2570329406107238E-2</v>
          </cell>
          <cell r="DI113">
            <v>4474</v>
          </cell>
          <cell r="DJ113">
            <v>3338</v>
          </cell>
          <cell r="DK113">
            <v>0.7460885113991953</v>
          </cell>
          <cell r="DL113">
            <v>4644</v>
          </cell>
          <cell r="DM113">
            <v>1821</v>
          </cell>
          <cell r="DN113">
            <v>0.3921188630490956</v>
          </cell>
          <cell r="DO113">
            <v>294</v>
          </cell>
          <cell r="DP113">
            <v>96</v>
          </cell>
          <cell r="DQ113">
            <v>0.32653061224489793</v>
          </cell>
          <cell r="DR113">
            <v>4160</v>
          </cell>
          <cell r="DS113">
            <v>483</v>
          </cell>
          <cell r="DT113">
            <v>0.11610576923076923</v>
          </cell>
          <cell r="DU113">
            <v>4474</v>
          </cell>
          <cell r="DV113">
            <v>3441</v>
          </cell>
          <cell r="DW113">
            <v>0.76911041573535988</v>
          </cell>
          <cell r="DX113">
            <v>4657</v>
          </cell>
          <cell r="DY113">
            <v>1934</v>
          </cell>
          <cell r="DZ113">
            <v>0.41528881254026195</v>
          </cell>
          <cell r="EA113">
            <v>294</v>
          </cell>
          <cell r="EB113">
            <v>109</v>
          </cell>
          <cell r="EC113">
            <v>0.37074829931972791</v>
          </cell>
          <cell r="ED113">
            <v>4158</v>
          </cell>
          <cell r="EE113">
            <v>513</v>
          </cell>
          <cell r="EF113">
            <v>0.12337662337662338</v>
          </cell>
          <cell r="EG113">
            <v>4489</v>
          </cell>
          <cell r="EH113">
            <v>3132</v>
          </cell>
          <cell r="EI113">
            <v>0.69770550233905104</v>
          </cell>
          <cell r="EJ113">
            <v>5311</v>
          </cell>
          <cell r="EK113">
            <v>1643</v>
          </cell>
          <cell r="EL113">
            <v>0.30935793635850123</v>
          </cell>
          <cell r="EM113">
            <v>283</v>
          </cell>
          <cell r="EN113">
            <v>79</v>
          </cell>
          <cell r="EO113">
            <v>0.27915194346289751</v>
          </cell>
          <cell r="EP113">
            <v>4155</v>
          </cell>
          <cell r="EQ113">
            <v>364</v>
          </cell>
          <cell r="ER113">
            <v>8.7605294825511437E-2</v>
          </cell>
          <cell r="ES113">
            <v>4472</v>
          </cell>
          <cell r="ET113">
            <v>3514</v>
          </cell>
          <cell r="EU113">
            <v>0.78577817531305905</v>
          </cell>
          <cell r="EV113">
            <v>4663</v>
          </cell>
          <cell r="EW113">
            <v>2019</v>
          </cell>
          <cell r="EX113">
            <v>0.43298305811709198</v>
          </cell>
          <cell r="EY113">
            <v>300</v>
          </cell>
          <cell r="EZ113">
            <v>116</v>
          </cell>
          <cell r="FA113">
            <v>0.38666666666666666</v>
          </cell>
          <cell r="FB113">
            <v>4152</v>
          </cell>
          <cell r="FC113">
            <v>562</v>
          </cell>
          <cell r="FD113">
            <v>0.13535645472061658</v>
          </cell>
          <cell r="FE113">
            <v>4465</v>
          </cell>
          <cell r="FF113">
            <v>3598</v>
          </cell>
          <cell r="FG113">
            <v>0.80582306830907058</v>
          </cell>
          <cell r="FH113">
            <v>4476</v>
          </cell>
          <cell r="FI113">
            <v>2117</v>
          </cell>
          <cell r="FJ113">
            <v>0.47296693476318141</v>
          </cell>
          <cell r="FK113">
            <v>307</v>
          </cell>
          <cell r="FL113">
            <v>120</v>
          </cell>
          <cell r="FM113">
            <v>0.39087947882736157</v>
          </cell>
          <cell r="FN113">
            <v>4152</v>
          </cell>
          <cell r="FO113">
            <v>637</v>
          </cell>
          <cell r="FP113">
            <v>0.15342003853564548</v>
          </cell>
          <cell r="FQ113">
            <v>6034</v>
          </cell>
          <cell r="FR113">
            <v>1817</v>
          </cell>
          <cell r="FS113">
            <v>0.30112694729864103</v>
          </cell>
          <cell r="FT113">
            <v>4460</v>
          </cell>
          <cell r="FU113">
            <v>3614</v>
          </cell>
          <cell r="FV113">
            <v>0.81031390134529147</v>
          </cell>
          <cell r="FW113">
            <v>4484</v>
          </cell>
          <cell r="FX113">
            <v>2249</v>
          </cell>
          <cell r="FY113">
            <v>0.50156110615521854</v>
          </cell>
          <cell r="FZ113">
            <v>302</v>
          </cell>
          <cell r="GA113">
            <v>117</v>
          </cell>
          <cell r="GB113">
            <v>0.38741721854304634</v>
          </cell>
          <cell r="GC113">
            <v>4147</v>
          </cell>
          <cell r="GD113">
            <v>680</v>
          </cell>
          <cell r="GE113">
            <v>0.16397395707740536</v>
          </cell>
          <cell r="GF113">
            <v>6031</v>
          </cell>
          <cell r="GG113">
            <v>2259</v>
          </cell>
          <cell r="GH113">
            <v>0.37456474879787766</v>
          </cell>
          <cell r="GI113">
            <v>4440</v>
          </cell>
          <cell r="GJ113">
            <v>3624</v>
          </cell>
          <cell r="GK113">
            <v>0.81621621621621621</v>
          </cell>
          <cell r="GL113">
            <v>4641</v>
          </cell>
          <cell r="GM113">
            <v>2366</v>
          </cell>
          <cell r="GN113">
            <v>0.50980392156862742</v>
          </cell>
          <cell r="GO113">
            <v>297</v>
          </cell>
          <cell r="GP113">
            <v>115</v>
          </cell>
          <cell r="GQ113">
            <v>0.38720538720538722</v>
          </cell>
          <cell r="GR113">
            <v>4143</v>
          </cell>
          <cell r="GS113">
            <v>829</v>
          </cell>
          <cell r="GT113">
            <v>0.20009654839488294</v>
          </cell>
          <cell r="GU113">
            <v>6026</v>
          </cell>
          <cell r="GV113">
            <v>2430</v>
          </cell>
          <cell r="GW113">
            <v>0.40325257218718885</v>
          </cell>
          <cell r="GX113">
            <v>4443</v>
          </cell>
          <cell r="GY113">
            <v>3626</v>
          </cell>
          <cell r="GZ113">
            <v>0.81611523745217196</v>
          </cell>
          <cell r="HA113">
            <v>4646</v>
          </cell>
          <cell r="HB113">
            <v>2386</v>
          </cell>
          <cell r="HC113">
            <v>0.51356005165733964</v>
          </cell>
          <cell r="HD113">
            <v>301</v>
          </cell>
          <cell r="HE113">
            <v>117</v>
          </cell>
          <cell r="HF113">
            <v>0.38870431893687707</v>
          </cell>
          <cell r="HG113">
            <v>4142</v>
          </cell>
          <cell r="HH113">
            <v>1183</v>
          </cell>
          <cell r="HI113">
            <v>0.28561081603090294</v>
          </cell>
          <cell r="HJ113">
            <v>6026</v>
          </cell>
          <cell r="HK113">
            <v>2441</v>
          </cell>
          <cell r="HL113">
            <v>0.40507799535346828</v>
          </cell>
          <cell r="HM113">
            <v>4439</v>
          </cell>
          <cell r="HN113">
            <v>3631</v>
          </cell>
          <cell r="HO113">
            <v>0.81797702185176846</v>
          </cell>
          <cell r="HP113">
            <v>4648</v>
          </cell>
          <cell r="HQ113">
            <v>2418</v>
          </cell>
          <cell r="HR113">
            <v>0.52022375215146299</v>
          </cell>
          <cell r="HS113">
            <v>302</v>
          </cell>
          <cell r="HT113">
            <v>120</v>
          </cell>
          <cell r="HU113">
            <v>0.39735099337748342</v>
          </cell>
          <cell r="HV113">
            <v>4141</v>
          </cell>
          <cell r="HW113">
            <v>1575</v>
          </cell>
          <cell r="HX113">
            <v>0.38034291234001449</v>
          </cell>
          <cell r="HY113">
            <v>6023</v>
          </cell>
          <cell r="HZ113">
            <v>2452</v>
          </cell>
          <cell r="IA113">
            <v>0.40710609330898223</v>
          </cell>
          <cell r="IB113">
            <v>4438</v>
          </cell>
          <cell r="IC113">
            <v>3637</v>
          </cell>
          <cell r="ID113">
            <v>0.81951329427670117</v>
          </cell>
          <cell r="IE113">
            <v>5367</v>
          </cell>
          <cell r="IF113">
            <v>2699</v>
          </cell>
          <cell r="IG113">
            <v>0.50288801937767835</v>
          </cell>
          <cell r="IH113">
            <v>312</v>
          </cell>
          <cell r="II113">
            <v>120</v>
          </cell>
          <cell r="IJ113">
            <v>0.38461538461538464</v>
          </cell>
          <cell r="IK113">
            <v>4140</v>
          </cell>
          <cell r="IL113">
            <v>1702</v>
          </cell>
          <cell r="IM113">
            <v>0.41111111111111109</v>
          </cell>
          <cell r="IN113">
            <v>6016</v>
          </cell>
          <cell r="IO113">
            <v>2524</v>
          </cell>
          <cell r="IP113">
            <v>0.41954787234042551</v>
          </cell>
          <cell r="IQ113">
            <v>4467</v>
          </cell>
          <cell r="IR113">
            <v>3528</v>
          </cell>
          <cell r="IS113">
            <v>0.78979180658159842</v>
          </cell>
          <cell r="IT113">
            <v>4664</v>
          </cell>
          <cell r="IU113">
            <v>2037</v>
          </cell>
          <cell r="IV113">
            <v>0.43674957118353347</v>
          </cell>
          <cell r="IW113">
            <v>299</v>
          </cell>
          <cell r="IX113">
            <v>117</v>
          </cell>
          <cell r="IY113">
            <v>0.39130434782608697</v>
          </cell>
          <cell r="IZ113">
            <v>4153</v>
          </cell>
          <cell r="JA113">
            <v>585</v>
          </cell>
          <cell r="JB113">
            <v>0.14086202745003612</v>
          </cell>
          <cell r="JC113">
            <v>6038</v>
          </cell>
          <cell r="JD113">
            <v>1656</v>
          </cell>
          <cell r="JE113">
            <v>0.27426300099370654</v>
          </cell>
        </row>
        <row r="114">
          <cell r="B114" t="str">
            <v>Morley and District</v>
          </cell>
          <cell r="E114">
            <v>0</v>
          </cell>
          <cell r="F114">
            <v>0</v>
          </cell>
          <cell r="G114" t="str">
            <v>0%</v>
          </cell>
          <cell r="H114">
            <v>0</v>
          </cell>
          <cell r="I114">
            <v>0</v>
          </cell>
          <cell r="J114" t="str">
            <v>0%</v>
          </cell>
          <cell r="K114">
            <v>0</v>
          </cell>
          <cell r="L114">
            <v>0</v>
          </cell>
          <cell r="M114" t="str">
            <v>0%</v>
          </cell>
          <cell r="N114">
            <v>0</v>
          </cell>
          <cell r="O114">
            <v>0</v>
          </cell>
          <cell r="P114" t="str">
            <v>0%</v>
          </cell>
          <cell r="Q114">
            <v>8435</v>
          </cell>
          <cell r="R114">
            <v>1398</v>
          </cell>
          <cell r="S114">
            <v>0.16573799644339063</v>
          </cell>
          <cell r="T114">
            <v>13104</v>
          </cell>
          <cell r="U114">
            <v>330</v>
          </cell>
          <cell r="V114">
            <v>2.5183150183150184E-2</v>
          </cell>
          <cell r="W114">
            <v>276</v>
          </cell>
          <cell r="X114">
            <v>14</v>
          </cell>
          <cell r="Y114">
            <v>5.0724637681159424E-2</v>
          </cell>
          <cell r="Z114">
            <v>6418</v>
          </cell>
          <cell r="AA114">
            <v>41</v>
          </cell>
          <cell r="AB114">
            <v>6.3882829541913365E-3</v>
          </cell>
          <cell r="AC114">
            <v>8431</v>
          </cell>
          <cell r="AD114">
            <v>1854</v>
          </cell>
          <cell r="AE114">
            <v>0.2199027398885067</v>
          </cell>
          <cell r="AF114">
            <v>13108</v>
          </cell>
          <cell r="AG114">
            <v>453</v>
          </cell>
          <cell r="AH114">
            <v>3.4559047909673485E-2</v>
          </cell>
          <cell r="AI114">
            <v>277</v>
          </cell>
          <cell r="AJ114">
            <v>21</v>
          </cell>
          <cell r="AK114">
            <v>7.5812274368231042E-2</v>
          </cell>
          <cell r="AL114">
            <v>6415</v>
          </cell>
          <cell r="AM114">
            <v>56</v>
          </cell>
          <cell r="AN114">
            <v>8.7295401402961801E-3</v>
          </cell>
          <cell r="AO114">
            <v>8433</v>
          </cell>
          <cell r="AP114">
            <v>3147</v>
          </cell>
          <cell r="AQ114">
            <v>0.37317680540732834</v>
          </cell>
          <cell r="AR114">
            <v>13127</v>
          </cell>
          <cell r="AS114">
            <v>807</v>
          </cell>
          <cell r="AT114">
            <v>6.1476346461491582E-2</v>
          </cell>
          <cell r="AU114">
            <v>277</v>
          </cell>
          <cell r="AV114">
            <v>35</v>
          </cell>
          <cell r="AW114">
            <v>0.1263537906137184</v>
          </cell>
          <cell r="AX114">
            <v>6419</v>
          </cell>
          <cell r="AY114">
            <v>122</v>
          </cell>
          <cell r="AZ114">
            <v>1.9006075712727839E-2</v>
          </cell>
          <cell r="BA114">
            <v>8427</v>
          </cell>
          <cell r="BB114">
            <v>3747</v>
          </cell>
          <cell r="BC114">
            <v>0.44464222143111426</v>
          </cell>
          <cell r="BD114">
            <v>13122</v>
          </cell>
          <cell r="BE114">
            <v>1044</v>
          </cell>
          <cell r="BF114">
            <v>7.956104252400549E-2</v>
          </cell>
          <cell r="BG114">
            <v>284</v>
          </cell>
          <cell r="BH114">
            <v>50</v>
          </cell>
          <cell r="BI114">
            <v>0.176056338028169</v>
          </cell>
          <cell r="BJ114">
            <v>6416</v>
          </cell>
          <cell r="BK114">
            <v>214</v>
          </cell>
          <cell r="BL114">
            <v>3.3354114713216955E-2</v>
          </cell>
          <cell r="BM114">
            <v>8423</v>
          </cell>
          <cell r="BN114">
            <v>5422</v>
          </cell>
          <cell r="BO114">
            <v>0.64371364122046781</v>
          </cell>
          <cell r="BP114">
            <v>13135</v>
          </cell>
          <cell r="BQ114">
            <v>1363</v>
          </cell>
          <cell r="BR114">
            <v>0.10376855728968405</v>
          </cell>
          <cell r="BS114">
            <v>290</v>
          </cell>
          <cell r="BT114">
            <v>69</v>
          </cell>
          <cell r="BU114">
            <v>0.23793103448275862</v>
          </cell>
          <cell r="BV114">
            <v>6411</v>
          </cell>
          <cell r="BW114">
            <v>327</v>
          </cell>
          <cell r="BX114">
            <v>5.1006083294337853E-2</v>
          </cell>
          <cell r="BY114">
            <v>8421</v>
          </cell>
          <cell r="BZ114">
            <v>6070</v>
          </cell>
          <cell r="CA114">
            <v>0.72081700510628188</v>
          </cell>
          <cell r="CB114">
            <v>7744</v>
          </cell>
          <cell r="CC114">
            <v>1525</v>
          </cell>
          <cell r="CD114">
            <v>0.19692665289256198</v>
          </cell>
          <cell r="CE114">
            <v>289</v>
          </cell>
          <cell r="CF114">
            <v>91</v>
          </cell>
          <cell r="CG114">
            <v>0.31487889273356401</v>
          </cell>
          <cell r="CH114">
            <v>6406</v>
          </cell>
          <cell r="CI114">
            <v>413</v>
          </cell>
          <cell r="CJ114">
            <v>6.4470808616921629E-2</v>
          </cell>
          <cell r="CK114">
            <v>8415</v>
          </cell>
          <cell r="CL114">
            <v>6269</v>
          </cell>
          <cell r="CM114">
            <v>0.74497920380273319</v>
          </cell>
          <cell r="CN114">
            <v>6328</v>
          </cell>
          <cell r="CO114">
            <v>1645</v>
          </cell>
          <cell r="CP114">
            <v>0.25995575221238937</v>
          </cell>
          <cell r="CQ114">
            <v>296</v>
          </cell>
          <cell r="CR114">
            <v>103</v>
          </cell>
          <cell r="CS114">
            <v>0.34797297297297297</v>
          </cell>
          <cell r="CT114">
            <v>6410</v>
          </cell>
          <cell r="CU114">
            <v>539</v>
          </cell>
          <cell r="CV114">
            <v>8.4087363494539782E-2</v>
          </cell>
          <cell r="CW114">
            <v>8410</v>
          </cell>
          <cell r="CX114">
            <v>6532</v>
          </cell>
          <cell r="CY114">
            <v>0.77669441141498219</v>
          </cell>
          <cell r="CZ114">
            <v>5645</v>
          </cell>
          <cell r="DA114">
            <v>2217</v>
          </cell>
          <cell r="DB114">
            <v>0.39273693534100973</v>
          </cell>
          <cell r="DC114">
            <v>301</v>
          </cell>
          <cell r="DD114">
            <v>132</v>
          </cell>
          <cell r="DE114">
            <v>0.43853820598006643</v>
          </cell>
          <cell r="DF114">
            <v>6401</v>
          </cell>
          <cell r="DG114">
            <v>707</v>
          </cell>
          <cell r="DH114">
            <v>0.11045149195438213</v>
          </cell>
          <cell r="DI114">
            <v>11319</v>
          </cell>
          <cell r="DJ114">
            <v>9066</v>
          </cell>
          <cell r="DK114">
            <v>0.80095414789292341</v>
          </cell>
          <cell r="DL114">
            <v>7841</v>
          </cell>
          <cell r="DM114">
            <v>3554</v>
          </cell>
          <cell r="DN114">
            <v>0.45325851294477743</v>
          </cell>
          <cell r="DO114">
            <v>449</v>
          </cell>
          <cell r="DP114">
            <v>176</v>
          </cell>
          <cell r="DQ114">
            <v>0.39198218262806234</v>
          </cell>
          <cell r="DR114">
            <v>6400</v>
          </cell>
          <cell r="DS114">
            <v>821</v>
          </cell>
          <cell r="DT114">
            <v>0.12828125000000001</v>
          </cell>
          <cell r="DU114">
            <v>11312</v>
          </cell>
          <cell r="DV114">
            <v>9176</v>
          </cell>
          <cell r="DW114">
            <v>0.81117397454031115</v>
          </cell>
          <cell r="DX114">
            <v>7879</v>
          </cell>
          <cell r="DY114">
            <v>3693</v>
          </cell>
          <cell r="DZ114">
            <v>0.4687143038456657</v>
          </cell>
          <cell r="EA114">
            <v>463</v>
          </cell>
          <cell r="EB114">
            <v>185</v>
          </cell>
          <cell r="EC114">
            <v>0.39956803455723544</v>
          </cell>
          <cell r="ED114">
            <v>6400</v>
          </cell>
          <cell r="EE114">
            <v>953</v>
          </cell>
          <cell r="EF114">
            <v>0.14890624999999999</v>
          </cell>
          <cell r="EG114">
            <v>11335</v>
          </cell>
          <cell r="EH114">
            <v>8638</v>
          </cell>
          <cell r="EI114">
            <v>0.76206440229378036</v>
          </cell>
          <cell r="EJ114">
            <v>8500</v>
          </cell>
          <cell r="EK114">
            <v>2763</v>
          </cell>
          <cell r="EL114">
            <v>0.32505882352941179</v>
          </cell>
          <cell r="EM114">
            <v>434</v>
          </cell>
          <cell r="EN114">
            <v>137</v>
          </cell>
          <cell r="EO114">
            <v>0.31566820276497698</v>
          </cell>
          <cell r="EP114">
            <v>6410</v>
          </cell>
          <cell r="EQ114">
            <v>539</v>
          </cell>
          <cell r="ER114">
            <v>8.4087363494539782E-2</v>
          </cell>
          <cell r="ES114">
            <v>11305</v>
          </cell>
          <cell r="ET114">
            <v>9302</v>
          </cell>
          <cell r="EU114">
            <v>0.82282176028306064</v>
          </cell>
          <cell r="EV114">
            <v>7893</v>
          </cell>
          <cell r="EW114">
            <v>3871</v>
          </cell>
          <cell r="EX114">
            <v>0.49043456227036614</v>
          </cell>
          <cell r="EY114">
            <v>431</v>
          </cell>
          <cell r="EZ114">
            <v>199</v>
          </cell>
          <cell r="FA114">
            <v>0.46171693735498842</v>
          </cell>
          <cell r="FB114">
            <v>6397</v>
          </cell>
          <cell r="FC114">
            <v>1832</v>
          </cell>
          <cell r="FD114">
            <v>0.28638424261372519</v>
          </cell>
          <cell r="FE114">
            <v>11286</v>
          </cell>
          <cell r="FF114">
            <v>9459</v>
          </cell>
          <cell r="FG114">
            <v>0.8381180223285486</v>
          </cell>
          <cell r="FH114">
            <v>7698</v>
          </cell>
          <cell r="FI114">
            <v>4271</v>
          </cell>
          <cell r="FJ114">
            <v>0.55481943361912189</v>
          </cell>
          <cell r="FK114">
            <v>456</v>
          </cell>
          <cell r="FL114">
            <v>234</v>
          </cell>
          <cell r="FM114">
            <v>0.51315789473684215</v>
          </cell>
          <cell r="FN114">
            <v>6392</v>
          </cell>
          <cell r="FO114">
            <v>3415</v>
          </cell>
          <cell r="FP114">
            <v>0.53426157697121401</v>
          </cell>
          <cell r="FQ114">
            <v>12977</v>
          </cell>
          <cell r="FR114">
            <v>3950</v>
          </cell>
          <cell r="FS114">
            <v>0.30438468058873391</v>
          </cell>
          <cell r="FT114">
            <v>11280</v>
          </cell>
          <cell r="FU114">
            <v>9541</v>
          </cell>
          <cell r="FV114">
            <v>0.84583333333333333</v>
          </cell>
          <cell r="FW114">
            <v>7714</v>
          </cell>
          <cell r="FX114">
            <v>4413</v>
          </cell>
          <cell r="FY114">
            <v>0.57207674358309568</v>
          </cell>
          <cell r="FZ114">
            <v>461</v>
          </cell>
          <cell r="GA114">
            <v>245</v>
          </cell>
          <cell r="GB114">
            <v>0.53145336225596529</v>
          </cell>
          <cell r="GC114">
            <v>6393</v>
          </cell>
          <cell r="GD114">
            <v>3466</v>
          </cell>
          <cell r="GE114">
            <v>0.542155482559049</v>
          </cell>
          <cell r="GF114">
            <v>12971</v>
          </cell>
          <cell r="GG114">
            <v>4269</v>
          </cell>
          <cell r="GH114">
            <v>0.32911880348469663</v>
          </cell>
          <cell r="GI114">
            <v>11264</v>
          </cell>
          <cell r="GJ114">
            <v>9579</v>
          </cell>
          <cell r="GK114">
            <v>0.85040838068181823</v>
          </cell>
          <cell r="GL114">
            <v>7893</v>
          </cell>
          <cell r="GM114">
            <v>4662</v>
          </cell>
          <cell r="GN114">
            <v>0.59064994298745721</v>
          </cell>
          <cell r="GO114">
            <v>467</v>
          </cell>
          <cell r="GP114">
            <v>248</v>
          </cell>
          <cell r="GQ114">
            <v>0.53104925053533192</v>
          </cell>
          <cell r="GR114">
            <v>6387</v>
          </cell>
          <cell r="GS114">
            <v>3663</v>
          </cell>
          <cell r="GT114">
            <v>0.57350868952559886</v>
          </cell>
          <cell r="GU114">
            <v>12963</v>
          </cell>
          <cell r="GV114">
            <v>5542</v>
          </cell>
          <cell r="GW114">
            <v>0.42752449278716348</v>
          </cell>
          <cell r="GX114">
            <v>11258</v>
          </cell>
          <cell r="GY114">
            <v>9582</v>
          </cell>
          <cell r="GZ114">
            <v>0.8511280866939066</v>
          </cell>
          <cell r="HA114">
            <v>7903</v>
          </cell>
          <cell r="HB114">
            <v>4678</v>
          </cell>
          <cell r="HC114">
            <v>0.59192711628495509</v>
          </cell>
          <cell r="HD114">
            <v>470</v>
          </cell>
          <cell r="HE114">
            <v>248</v>
          </cell>
          <cell r="HF114">
            <v>0.52765957446808509</v>
          </cell>
          <cell r="HG114">
            <v>6388</v>
          </cell>
          <cell r="HH114">
            <v>3825</v>
          </cell>
          <cell r="HI114">
            <v>0.59877896055103319</v>
          </cell>
          <cell r="HJ114">
            <v>12964</v>
          </cell>
          <cell r="HK114">
            <v>5585</v>
          </cell>
          <cell r="HL114">
            <v>0.43080839247145941</v>
          </cell>
          <cell r="HM114">
            <v>11246</v>
          </cell>
          <cell r="HN114">
            <v>9575</v>
          </cell>
          <cell r="HO114">
            <v>0.85141383603058862</v>
          </cell>
          <cell r="HP114">
            <v>7915</v>
          </cell>
          <cell r="HQ114">
            <v>4708</v>
          </cell>
          <cell r="HR114">
            <v>0.59481996209728361</v>
          </cell>
          <cell r="HS114">
            <v>478</v>
          </cell>
          <cell r="HT114">
            <v>252</v>
          </cell>
          <cell r="HU114">
            <v>0.52719665271966532</v>
          </cell>
          <cell r="HV114">
            <v>6392</v>
          </cell>
          <cell r="HW114">
            <v>3872</v>
          </cell>
          <cell r="HX114">
            <v>0.60575719649561954</v>
          </cell>
          <cell r="HY114">
            <v>12962</v>
          </cell>
          <cell r="HZ114">
            <v>5635</v>
          </cell>
          <cell r="IA114">
            <v>0.43473229439901251</v>
          </cell>
          <cell r="IB114">
            <v>11231</v>
          </cell>
          <cell r="IC114">
            <v>9580</v>
          </cell>
          <cell r="ID114">
            <v>0.85299617131154837</v>
          </cell>
          <cell r="IE114">
            <v>8661</v>
          </cell>
          <cell r="IF114">
            <v>5040</v>
          </cell>
          <cell r="IG114">
            <v>0.58191894700381019</v>
          </cell>
          <cell r="IH114">
            <v>483</v>
          </cell>
          <cell r="II114">
            <v>260</v>
          </cell>
          <cell r="IJ114">
            <v>0.5383022774327122</v>
          </cell>
          <cell r="IK114">
            <v>6393</v>
          </cell>
          <cell r="IL114">
            <v>3961</v>
          </cell>
          <cell r="IM114">
            <v>0.61958391991240425</v>
          </cell>
          <cell r="IN114">
            <v>12965</v>
          </cell>
          <cell r="IO114">
            <v>5886</v>
          </cell>
          <cell r="IP114">
            <v>0.45399151561897416</v>
          </cell>
          <cell r="IQ114">
            <v>11303</v>
          </cell>
          <cell r="IR114">
            <v>9331</v>
          </cell>
          <cell r="IS114">
            <v>0.82553304432451557</v>
          </cell>
          <cell r="IT114">
            <v>7900</v>
          </cell>
          <cell r="IU114">
            <v>3899</v>
          </cell>
          <cell r="IV114">
            <v>0.49354430379746833</v>
          </cell>
          <cell r="IW114">
            <v>435</v>
          </cell>
          <cell r="IX114">
            <v>202</v>
          </cell>
          <cell r="IY114">
            <v>0.46436781609195404</v>
          </cell>
          <cell r="IZ114">
            <v>6399</v>
          </cell>
          <cell r="JA114">
            <v>1881</v>
          </cell>
          <cell r="JB114">
            <v>0.2939521800281294</v>
          </cell>
          <cell r="JC114">
            <v>12982</v>
          </cell>
          <cell r="JD114">
            <v>3496</v>
          </cell>
          <cell r="JE114">
            <v>0.2692959482360191</v>
          </cell>
        </row>
        <row r="115">
          <cell r="B115" t="str">
            <v>Otley</v>
          </cell>
          <cell r="E115">
            <v>0</v>
          </cell>
          <cell r="F115">
            <v>0</v>
          </cell>
          <cell r="G115" t="str">
            <v>0%</v>
          </cell>
          <cell r="H115">
            <v>0</v>
          </cell>
          <cell r="I115">
            <v>0</v>
          </cell>
          <cell r="J115" t="str">
            <v>0%</v>
          </cell>
          <cell r="K115">
            <v>0</v>
          </cell>
          <cell r="L115">
            <v>0</v>
          </cell>
          <cell r="M115" t="str">
            <v>0%</v>
          </cell>
          <cell r="N115">
            <v>0</v>
          </cell>
          <cell r="O115">
            <v>0</v>
          </cell>
          <cell r="P115" t="str">
            <v>0%</v>
          </cell>
          <cell r="Q115">
            <v>7127</v>
          </cell>
          <cell r="R115">
            <v>828</v>
          </cell>
          <cell r="S115">
            <v>0.11617791497123614</v>
          </cell>
          <cell r="T115">
            <v>7168</v>
          </cell>
          <cell r="U115">
            <v>52</v>
          </cell>
          <cell r="V115">
            <v>7.254464285714286E-3</v>
          </cell>
          <cell r="W115">
            <v>139</v>
          </cell>
          <cell r="X115">
            <v>5</v>
          </cell>
          <cell r="Y115">
            <v>3.5971223021582732E-2</v>
          </cell>
          <cell r="Z115">
            <v>2654</v>
          </cell>
          <cell r="AA115">
            <v>25</v>
          </cell>
          <cell r="AB115">
            <v>9.419743782969104E-3</v>
          </cell>
          <cell r="AC115">
            <v>7122</v>
          </cell>
          <cell r="AD115">
            <v>1939</v>
          </cell>
          <cell r="AE115">
            <v>0.27225498455490033</v>
          </cell>
          <cell r="AF115">
            <v>7166</v>
          </cell>
          <cell r="AG115">
            <v>82</v>
          </cell>
          <cell r="AH115">
            <v>1.1442924923248674E-2</v>
          </cell>
          <cell r="AI115">
            <v>139</v>
          </cell>
          <cell r="AJ115">
            <v>6</v>
          </cell>
          <cell r="AK115">
            <v>4.3165467625899283E-2</v>
          </cell>
          <cell r="AL115">
            <v>2655</v>
          </cell>
          <cell r="AM115">
            <v>27</v>
          </cell>
          <cell r="AN115">
            <v>1.0169491525423728E-2</v>
          </cell>
          <cell r="AO115">
            <v>7131</v>
          </cell>
          <cell r="AP115">
            <v>3161</v>
          </cell>
          <cell r="AQ115">
            <v>0.44327583789089892</v>
          </cell>
          <cell r="AR115">
            <v>7170</v>
          </cell>
          <cell r="AS115">
            <v>200</v>
          </cell>
          <cell r="AT115">
            <v>2.7894002789400279E-2</v>
          </cell>
          <cell r="AU115">
            <v>138</v>
          </cell>
          <cell r="AV115">
            <v>12</v>
          </cell>
          <cell r="AW115">
            <v>8.6956521739130432E-2</v>
          </cell>
          <cell r="AX115">
            <v>2660</v>
          </cell>
          <cell r="AY115">
            <v>65</v>
          </cell>
          <cell r="AZ115">
            <v>2.4436090225563908E-2</v>
          </cell>
          <cell r="BA115">
            <v>7120</v>
          </cell>
          <cell r="BB115">
            <v>3554</v>
          </cell>
          <cell r="BC115">
            <v>0.49915730337078651</v>
          </cell>
          <cell r="BD115">
            <v>7160</v>
          </cell>
          <cell r="BE115">
            <v>432</v>
          </cell>
          <cell r="BF115">
            <v>6.0335195530726256E-2</v>
          </cell>
          <cell r="BG115">
            <v>142</v>
          </cell>
          <cell r="BH115">
            <v>23</v>
          </cell>
          <cell r="BI115">
            <v>0.1619718309859155</v>
          </cell>
          <cell r="BJ115">
            <v>2658</v>
          </cell>
          <cell r="BK115">
            <v>120</v>
          </cell>
          <cell r="BL115">
            <v>4.5146726862302484E-2</v>
          </cell>
          <cell r="BM115">
            <v>7118</v>
          </cell>
          <cell r="BN115">
            <v>3752</v>
          </cell>
          <cell r="BO115">
            <v>0.5271143579657207</v>
          </cell>
          <cell r="BP115">
            <v>7163</v>
          </cell>
          <cell r="BQ115">
            <v>709</v>
          </cell>
          <cell r="BR115">
            <v>9.8980873935501881E-2</v>
          </cell>
          <cell r="BS115">
            <v>147</v>
          </cell>
          <cell r="BT115">
            <v>37</v>
          </cell>
          <cell r="BU115">
            <v>0.25170068027210885</v>
          </cell>
          <cell r="BV115">
            <v>2655</v>
          </cell>
          <cell r="BW115">
            <v>266</v>
          </cell>
          <cell r="BX115">
            <v>0.10018832391713747</v>
          </cell>
          <cell r="BY115">
            <v>7111</v>
          </cell>
          <cell r="BZ115">
            <v>4747</v>
          </cell>
          <cell r="CA115">
            <v>0.66755730558289972</v>
          </cell>
          <cell r="CB115">
            <v>3897</v>
          </cell>
          <cell r="CC115">
            <v>727</v>
          </cell>
          <cell r="CD115">
            <v>0.18655375930202719</v>
          </cell>
          <cell r="CE115">
            <v>146</v>
          </cell>
          <cell r="CF115">
            <v>49</v>
          </cell>
          <cell r="CG115">
            <v>0.33561643835616439</v>
          </cell>
          <cell r="CH115">
            <v>2662</v>
          </cell>
          <cell r="CI115">
            <v>476</v>
          </cell>
          <cell r="CJ115">
            <v>0.17881292261457551</v>
          </cell>
          <cell r="CK115">
            <v>7106</v>
          </cell>
          <cell r="CL115">
            <v>5477</v>
          </cell>
          <cell r="CM115">
            <v>0.77075710667041941</v>
          </cell>
          <cell r="CN115">
            <v>3657</v>
          </cell>
          <cell r="CO115">
            <v>807</v>
          </cell>
          <cell r="CP115">
            <v>0.2206726825266612</v>
          </cell>
          <cell r="CQ115">
            <v>155</v>
          </cell>
          <cell r="CR115">
            <v>54</v>
          </cell>
          <cell r="CS115">
            <v>0.34838709677419355</v>
          </cell>
          <cell r="CT115">
            <v>2660</v>
          </cell>
          <cell r="CU115">
            <v>815</v>
          </cell>
          <cell r="CV115">
            <v>0.30639097744360905</v>
          </cell>
          <cell r="CW115">
            <v>7112</v>
          </cell>
          <cell r="CX115">
            <v>5599</v>
          </cell>
          <cell r="CY115">
            <v>0.78726096737907758</v>
          </cell>
          <cell r="CZ115">
            <v>3394</v>
          </cell>
          <cell r="DA115">
            <v>842</v>
          </cell>
          <cell r="DB115">
            <v>0.24808485562757807</v>
          </cell>
          <cell r="DC115">
            <v>156</v>
          </cell>
          <cell r="DD115">
            <v>62</v>
          </cell>
          <cell r="DE115">
            <v>0.39743589743589741</v>
          </cell>
          <cell r="DF115">
            <v>2656</v>
          </cell>
          <cell r="DG115">
            <v>1112</v>
          </cell>
          <cell r="DH115">
            <v>0.41867469879518071</v>
          </cell>
          <cell r="DI115">
            <v>7107</v>
          </cell>
          <cell r="DJ115">
            <v>5696</v>
          </cell>
          <cell r="DK115">
            <v>0.8014633459969045</v>
          </cell>
          <cell r="DL115">
            <v>3398</v>
          </cell>
          <cell r="DM115">
            <v>952</v>
          </cell>
          <cell r="DN115">
            <v>0.28016480282519129</v>
          </cell>
          <cell r="DO115">
            <v>161</v>
          </cell>
          <cell r="DP115">
            <v>67</v>
          </cell>
          <cell r="DQ115">
            <v>0.41614906832298137</v>
          </cell>
          <cell r="DR115">
            <v>2660</v>
          </cell>
          <cell r="DS115">
            <v>1199</v>
          </cell>
          <cell r="DT115">
            <v>0.45075187969924813</v>
          </cell>
          <cell r="DU115">
            <v>7093</v>
          </cell>
          <cell r="DV115">
            <v>5791</v>
          </cell>
          <cell r="DW115">
            <v>0.81643874242210634</v>
          </cell>
          <cell r="DX115">
            <v>3400</v>
          </cell>
          <cell r="DY115">
            <v>1188</v>
          </cell>
          <cell r="DZ115">
            <v>0.34941176470588237</v>
          </cell>
          <cell r="EA115">
            <v>167</v>
          </cell>
          <cell r="EB115">
            <v>83</v>
          </cell>
          <cell r="EC115">
            <v>0.49700598802395207</v>
          </cell>
          <cell r="ED115">
            <v>2664</v>
          </cell>
          <cell r="EE115">
            <v>1575</v>
          </cell>
          <cell r="EF115">
            <v>0.59121621621621623</v>
          </cell>
          <cell r="EG115">
            <v>7106</v>
          </cell>
          <cell r="EH115">
            <v>5477</v>
          </cell>
          <cell r="EI115">
            <v>0.77075710667041941</v>
          </cell>
          <cell r="EJ115">
            <v>3657</v>
          </cell>
          <cell r="EK115">
            <v>807</v>
          </cell>
          <cell r="EL115">
            <v>0.2206726825266612</v>
          </cell>
          <cell r="EM115">
            <v>155</v>
          </cell>
          <cell r="EN115">
            <v>54</v>
          </cell>
          <cell r="EO115">
            <v>0.34838709677419355</v>
          </cell>
          <cell r="EP115">
            <v>2660</v>
          </cell>
          <cell r="EQ115">
            <v>815</v>
          </cell>
          <cell r="ER115">
            <v>0.30639097744360905</v>
          </cell>
          <cell r="ES115">
            <v>7079</v>
          </cell>
          <cell r="ET115">
            <v>5913</v>
          </cell>
          <cell r="EU115">
            <v>0.83528746998163583</v>
          </cell>
          <cell r="EV115">
            <v>3406</v>
          </cell>
          <cell r="EW115">
            <v>1402</v>
          </cell>
          <cell r="EX115">
            <v>0.41162654139753374</v>
          </cell>
          <cell r="EY115">
            <v>170</v>
          </cell>
          <cell r="EZ115">
            <v>96</v>
          </cell>
          <cell r="FA115">
            <v>0.56470588235294117</v>
          </cell>
          <cell r="FB115">
            <v>2666</v>
          </cell>
          <cell r="FC115">
            <v>1630</v>
          </cell>
          <cell r="FD115">
            <v>0.61140285071267819</v>
          </cell>
          <cell r="FE115">
            <v>7071</v>
          </cell>
          <cell r="FF115">
            <v>5984</v>
          </cell>
          <cell r="FG115">
            <v>0.84627351152595109</v>
          </cell>
          <cell r="FH115">
            <v>3288</v>
          </cell>
          <cell r="FI115">
            <v>1541</v>
          </cell>
          <cell r="FJ115">
            <v>0.46867396593673966</v>
          </cell>
          <cell r="FK115">
            <v>179</v>
          </cell>
          <cell r="FL115">
            <v>102</v>
          </cell>
          <cell r="FM115">
            <v>0.56983240223463683</v>
          </cell>
          <cell r="FN115">
            <v>2667</v>
          </cell>
          <cell r="FO115">
            <v>1715</v>
          </cell>
          <cell r="FP115">
            <v>0.64304461942257218</v>
          </cell>
          <cell r="FQ115">
            <v>6449</v>
          </cell>
          <cell r="FR115">
            <v>1438</v>
          </cell>
          <cell r="FS115">
            <v>0.22298030702434485</v>
          </cell>
          <cell r="FT115">
            <v>7073</v>
          </cell>
          <cell r="FU115">
            <v>6051</v>
          </cell>
          <cell r="FV115">
            <v>0.85550685706206697</v>
          </cell>
          <cell r="FW115">
            <v>3291</v>
          </cell>
          <cell r="FX115">
            <v>1771</v>
          </cell>
          <cell r="FY115">
            <v>0.53813430568216347</v>
          </cell>
          <cell r="FZ115">
            <v>184</v>
          </cell>
          <cell r="GA115">
            <v>107</v>
          </cell>
          <cell r="GB115">
            <v>0.58152173913043481</v>
          </cell>
          <cell r="GC115">
            <v>2672</v>
          </cell>
          <cell r="GD115">
            <v>1794</v>
          </cell>
          <cell r="GE115">
            <v>0.67140718562874246</v>
          </cell>
          <cell r="GF115">
            <v>6451</v>
          </cell>
          <cell r="GG115">
            <v>2510</v>
          </cell>
          <cell r="GH115">
            <v>0.38908696326150982</v>
          </cell>
          <cell r="GI115">
            <v>7071</v>
          </cell>
          <cell r="GJ115">
            <v>6080</v>
          </cell>
          <cell r="GK115">
            <v>0.85985009192476314</v>
          </cell>
          <cell r="GL115">
            <v>3419</v>
          </cell>
          <cell r="GM115">
            <v>1869</v>
          </cell>
          <cell r="GN115">
            <v>0.54665106756361515</v>
          </cell>
          <cell r="GO115">
            <v>184</v>
          </cell>
          <cell r="GP115">
            <v>112</v>
          </cell>
          <cell r="GQ115">
            <v>0.60869565217391308</v>
          </cell>
          <cell r="GR115">
            <v>2673</v>
          </cell>
          <cell r="GS115">
            <v>1836</v>
          </cell>
          <cell r="GT115">
            <v>0.68686868686868685</v>
          </cell>
          <cell r="GU115">
            <v>6459</v>
          </cell>
          <cell r="GV115">
            <v>2654</v>
          </cell>
          <cell r="GW115">
            <v>0.41089952004954328</v>
          </cell>
          <cell r="GX115">
            <v>5827</v>
          </cell>
          <cell r="GY115">
            <v>4999</v>
          </cell>
          <cell r="GZ115">
            <v>0.85790286596876608</v>
          </cell>
          <cell r="HA115">
            <v>2711</v>
          </cell>
          <cell r="HB115">
            <v>1483</v>
          </cell>
          <cell r="HC115">
            <v>0.54703061600885283</v>
          </cell>
          <cell r="HD115">
            <v>137</v>
          </cell>
          <cell r="HE115">
            <v>79</v>
          </cell>
          <cell r="HF115">
            <v>0.57664233576642332</v>
          </cell>
          <cell r="HG115">
            <v>2673</v>
          </cell>
          <cell r="HH115">
            <v>1839</v>
          </cell>
          <cell r="HI115">
            <v>0.68799102132435463</v>
          </cell>
          <cell r="HJ115">
            <v>5210</v>
          </cell>
          <cell r="HK115">
            <v>2145</v>
          </cell>
          <cell r="HL115">
            <v>0.41170825335892514</v>
          </cell>
          <cell r="HM115">
            <v>5824</v>
          </cell>
          <cell r="HN115">
            <v>4998</v>
          </cell>
          <cell r="HO115">
            <v>0.85817307692307687</v>
          </cell>
          <cell r="HP115">
            <v>2712</v>
          </cell>
          <cell r="HQ115">
            <v>1488</v>
          </cell>
          <cell r="HR115">
            <v>0.54867256637168138</v>
          </cell>
          <cell r="HS115">
            <v>137</v>
          </cell>
          <cell r="HT115">
            <v>79</v>
          </cell>
          <cell r="HU115">
            <v>0.57664233576642332</v>
          </cell>
          <cell r="HV115">
            <v>2673</v>
          </cell>
          <cell r="HW115">
            <v>1843</v>
          </cell>
          <cell r="HX115">
            <v>0.68948746726524501</v>
          </cell>
          <cell r="HY115">
            <v>5211</v>
          </cell>
          <cell r="HZ115">
            <v>2155</v>
          </cell>
          <cell r="IA115">
            <v>0.41354826328919592</v>
          </cell>
          <cell r="IB115">
            <v>5820</v>
          </cell>
          <cell r="IC115">
            <v>5005</v>
          </cell>
          <cell r="ID115">
            <v>0.85996563573883167</v>
          </cell>
          <cell r="IE115">
            <v>2959</v>
          </cell>
          <cell r="IF115">
            <v>1582</v>
          </cell>
          <cell r="IG115">
            <v>0.5346400811084826</v>
          </cell>
          <cell r="IH115">
            <v>141</v>
          </cell>
          <cell r="II115">
            <v>81</v>
          </cell>
          <cell r="IJ115">
            <v>0.57446808510638303</v>
          </cell>
          <cell r="IK115">
            <v>2674</v>
          </cell>
          <cell r="IL115">
            <v>1997</v>
          </cell>
          <cell r="IM115">
            <v>0.74682124158563945</v>
          </cell>
          <cell r="IN115">
            <v>5217</v>
          </cell>
          <cell r="IO115">
            <v>2217</v>
          </cell>
          <cell r="IP115">
            <v>0.42495687176538238</v>
          </cell>
          <cell r="IQ115">
            <v>7080</v>
          </cell>
          <cell r="IR115">
            <v>5938</v>
          </cell>
          <cell r="IS115">
            <v>0.83870056497175138</v>
          </cell>
          <cell r="IT115">
            <v>3409</v>
          </cell>
          <cell r="IU115">
            <v>1424</v>
          </cell>
          <cell r="IV115">
            <v>0.41771780580815487</v>
          </cell>
          <cell r="IW115">
            <v>172</v>
          </cell>
          <cell r="IX115">
            <v>97</v>
          </cell>
          <cell r="IY115">
            <v>0.56395348837209303</v>
          </cell>
          <cell r="IZ115">
            <v>2666</v>
          </cell>
          <cell r="JA115">
            <v>1663</v>
          </cell>
          <cell r="JB115">
            <v>0.62378094523630911</v>
          </cell>
          <cell r="JC115">
            <v>6447</v>
          </cell>
          <cell r="JD115">
            <v>1151</v>
          </cell>
          <cell r="JE115">
            <v>0.17853265084535444</v>
          </cell>
        </row>
        <row r="116">
          <cell r="B116" t="str">
            <v>West Leeds</v>
          </cell>
          <cell r="E116">
            <v>820</v>
          </cell>
          <cell r="F116">
            <v>29</v>
          </cell>
          <cell r="G116">
            <v>3.5365853658536582E-2</v>
          </cell>
          <cell r="H116">
            <v>1204</v>
          </cell>
          <cell r="I116">
            <v>1</v>
          </cell>
          <cell r="J116">
            <v>8.3056478405315617E-4</v>
          </cell>
          <cell r="K116">
            <v>42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 t="str">
            <v>0%</v>
          </cell>
          <cell r="Q116">
            <v>10329</v>
          </cell>
          <cell r="R116">
            <v>1674</v>
          </cell>
          <cell r="S116">
            <v>0.1620679639848969</v>
          </cell>
          <cell r="T116">
            <v>19445</v>
          </cell>
          <cell r="U116">
            <v>305</v>
          </cell>
          <cell r="V116">
            <v>1.5685266135253277E-2</v>
          </cell>
          <cell r="W116">
            <v>482</v>
          </cell>
          <cell r="X116">
            <v>10</v>
          </cell>
          <cell r="Y116">
            <v>2.0746887966804978E-2</v>
          </cell>
          <cell r="Z116">
            <v>8236</v>
          </cell>
          <cell r="AA116">
            <v>42</v>
          </cell>
          <cell r="AB116">
            <v>5.0995628946090337E-3</v>
          </cell>
          <cell r="AC116">
            <v>10320</v>
          </cell>
          <cell r="AD116">
            <v>2235</v>
          </cell>
          <cell r="AE116">
            <v>0.21656976744186046</v>
          </cell>
          <cell r="AF116">
            <v>19455</v>
          </cell>
          <cell r="AG116">
            <v>415</v>
          </cell>
          <cell r="AH116">
            <v>2.1331277306604987E-2</v>
          </cell>
          <cell r="AI116">
            <v>490</v>
          </cell>
          <cell r="AJ116">
            <v>15</v>
          </cell>
          <cell r="AK116">
            <v>3.0612244897959183E-2</v>
          </cell>
          <cell r="AL116">
            <v>8235</v>
          </cell>
          <cell r="AM116">
            <v>52</v>
          </cell>
          <cell r="AN116">
            <v>6.3145112325440197E-3</v>
          </cell>
          <cell r="AO116">
            <v>11091</v>
          </cell>
          <cell r="AP116">
            <v>4178</v>
          </cell>
          <cell r="AQ116">
            <v>0.3767018303128663</v>
          </cell>
          <cell r="AR116">
            <v>18864</v>
          </cell>
          <cell r="AS116">
            <v>903</v>
          </cell>
          <cell r="AT116">
            <v>4.7868956743002546E-2</v>
          </cell>
          <cell r="AU116">
            <v>482</v>
          </cell>
          <cell r="AV116">
            <v>40</v>
          </cell>
          <cell r="AW116">
            <v>8.2987551867219914E-2</v>
          </cell>
          <cell r="AX116">
            <v>8234</v>
          </cell>
          <cell r="AY116">
            <v>159</v>
          </cell>
          <cell r="AZ116">
            <v>1.9310177313577849E-2</v>
          </cell>
          <cell r="BA116">
            <v>11085</v>
          </cell>
          <cell r="BB116">
            <v>5277</v>
          </cell>
          <cell r="BC116">
            <v>0.47604871447902569</v>
          </cell>
          <cell r="BD116">
            <v>18893</v>
          </cell>
          <cell r="BE116">
            <v>1328</v>
          </cell>
          <cell r="BF116">
            <v>7.0290583814111046E-2</v>
          </cell>
          <cell r="BG116">
            <v>494</v>
          </cell>
          <cell r="BH116">
            <v>69</v>
          </cell>
          <cell r="BI116">
            <v>0.1396761133603239</v>
          </cell>
          <cell r="BJ116">
            <v>8239</v>
          </cell>
          <cell r="BK116">
            <v>249</v>
          </cell>
          <cell r="BL116">
            <v>3.0222114334263868E-2</v>
          </cell>
          <cell r="BM116">
            <v>11071</v>
          </cell>
          <cell r="BN116">
            <v>6367</v>
          </cell>
          <cell r="BO116">
            <v>0.57510613314063774</v>
          </cell>
          <cell r="BP116">
            <v>18916</v>
          </cell>
          <cell r="BQ116">
            <v>1993</v>
          </cell>
          <cell r="BR116">
            <v>0.10536054134066399</v>
          </cell>
          <cell r="BS116">
            <v>504</v>
          </cell>
          <cell r="BT116">
            <v>102</v>
          </cell>
          <cell r="BU116">
            <v>0.20238095238095238</v>
          </cell>
          <cell r="BV116">
            <v>8242</v>
          </cell>
          <cell r="BW116">
            <v>351</v>
          </cell>
          <cell r="BX116">
            <v>4.2586750788643532E-2</v>
          </cell>
          <cell r="BY116">
            <v>11121</v>
          </cell>
          <cell r="BZ116">
            <v>7081</v>
          </cell>
          <cell r="CA116">
            <v>0.63672331624853884</v>
          </cell>
          <cell r="CB116">
            <v>12244</v>
          </cell>
          <cell r="CC116">
            <v>2332</v>
          </cell>
          <cell r="CD116">
            <v>0.19046063377981051</v>
          </cell>
          <cell r="CE116">
            <v>523</v>
          </cell>
          <cell r="CF116">
            <v>145</v>
          </cell>
          <cell r="CG116">
            <v>0.27724665391969405</v>
          </cell>
          <cell r="CH116">
            <v>8238</v>
          </cell>
          <cell r="CI116">
            <v>694</v>
          </cell>
          <cell r="CJ116">
            <v>8.424374848264142E-2</v>
          </cell>
          <cell r="CK116">
            <v>11106</v>
          </cell>
          <cell r="CL116">
            <v>7412</v>
          </cell>
          <cell r="CM116">
            <v>0.66738699801908874</v>
          </cell>
          <cell r="CN116">
            <v>9677</v>
          </cell>
          <cell r="CO116">
            <v>2427</v>
          </cell>
          <cell r="CP116">
            <v>0.25080086803761498</v>
          </cell>
          <cell r="CQ116">
            <v>536</v>
          </cell>
          <cell r="CR116">
            <v>154</v>
          </cell>
          <cell r="CS116">
            <v>0.28731343283582089</v>
          </cell>
          <cell r="CT116">
            <v>8228</v>
          </cell>
          <cell r="CU116">
            <v>878</v>
          </cell>
          <cell r="CV116">
            <v>0.10670879922216821</v>
          </cell>
          <cell r="CW116">
            <v>11095</v>
          </cell>
          <cell r="CX116">
            <v>8018</v>
          </cell>
          <cell r="CY116">
            <v>0.72266786840919328</v>
          </cell>
          <cell r="CZ116">
            <v>8790</v>
          </cell>
          <cell r="DA116">
            <v>2753</v>
          </cell>
          <cell r="DB116">
            <v>0.31319681456200227</v>
          </cell>
          <cell r="DC116">
            <v>550</v>
          </cell>
          <cell r="DD116">
            <v>196</v>
          </cell>
          <cell r="DE116">
            <v>0.35636363636363638</v>
          </cell>
          <cell r="DF116">
            <v>8232</v>
          </cell>
          <cell r="DG116">
            <v>1149</v>
          </cell>
          <cell r="DH116">
            <v>0.13957725947521865</v>
          </cell>
          <cell r="DI116">
            <v>11087</v>
          </cell>
          <cell r="DJ116">
            <v>8339</v>
          </cell>
          <cell r="DK116">
            <v>0.75214214846216287</v>
          </cell>
          <cell r="DL116">
            <v>8861</v>
          </cell>
          <cell r="DM116">
            <v>3083</v>
          </cell>
          <cell r="DN116">
            <v>0.34792912763796413</v>
          </cell>
          <cell r="DO116">
            <v>554</v>
          </cell>
          <cell r="DP116">
            <v>213</v>
          </cell>
          <cell r="DQ116">
            <v>0.3844765342960289</v>
          </cell>
          <cell r="DR116">
            <v>8230</v>
          </cell>
          <cell r="DS116">
            <v>1305</v>
          </cell>
          <cell r="DT116">
            <v>0.15856622114216282</v>
          </cell>
          <cell r="DU116">
            <v>11879</v>
          </cell>
          <cell r="DV116">
            <v>9212</v>
          </cell>
          <cell r="DW116">
            <v>0.77548615203299942</v>
          </cell>
          <cell r="DX116">
            <v>9429</v>
          </cell>
          <cell r="DY116">
            <v>3724</v>
          </cell>
          <cell r="DZ116">
            <v>0.39495174461766891</v>
          </cell>
          <cell r="EA116">
            <v>613</v>
          </cell>
          <cell r="EB116">
            <v>253</v>
          </cell>
          <cell r="EC116">
            <v>0.41272430668841764</v>
          </cell>
          <cell r="ED116">
            <v>8233</v>
          </cell>
          <cell r="EE116">
            <v>1454</v>
          </cell>
          <cell r="EF116">
            <v>0.17660634033766548</v>
          </cell>
          <cell r="EG116">
            <v>11913</v>
          </cell>
          <cell r="EH116">
            <v>7959</v>
          </cell>
          <cell r="EI116">
            <v>0.66809367917401163</v>
          </cell>
          <cell r="EJ116">
            <v>10357</v>
          </cell>
          <cell r="EK116">
            <v>2669</v>
          </cell>
          <cell r="EL116">
            <v>0.25770010620836148</v>
          </cell>
          <cell r="EM116">
            <v>576</v>
          </cell>
          <cell r="EN116">
            <v>165</v>
          </cell>
          <cell r="EO116">
            <v>0.28645833333333331</v>
          </cell>
          <cell r="EP116">
            <v>8228</v>
          </cell>
          <cell r="EQ116">
            <v>895</v>
          </cell>
          <cell r="ER116">
            <v>0.10877491492464754</v>
          </cell>
          <cell r="ES116">
            <v>11867</v>
          </cell>
          <cell r="ET116">
            <v>9547</v>
          </cell>
          <cell r="EU116">
            <v>0.80449987359905617</v>
          </cell>
          <cell r="EV116">
            <v>9455</v>
          </cell>
          <cell r="EW116">
            <v>4070</v>
          </cell>
          <cell r="EX116">
            <v>0.43046007403490216</v>
          </cell>
          <cell r="EY116">
            <v>630</v>
          </cell>
          <cell r="EZ116">
            <v>274</v>
          </cell>
          <cell r="FA116">
            <v>0.43492063492063493</v>
          </cell>
          <cell r="FB116">
            <v>8233</v>
          </cell>
          <cell r="FC116">
            <v>1710</v>
          </cell>
          <cell r="FD116">
            <v>0.20770071662820358</v>
          </cell>
          <cell r="FE116">
            <v>11849</v>
          </cell>
          <cell r="FF116">
            <v>9657</v>
          </cell>
          <cell r="FG116">
            <v>0.81500548569499531</v>
          </cell>
          <cell r="FH116">
            <v>8845</v>
          </cell>
          <cell r="FI116">
            <v>4197</v>
          </cell>
          <cell r="FJ116">
            <v>0.47450537026568684</v>
          </cell>
          <cell r="FK116">
            <v>662</v>
          </cell>
          <cell r="FL116">
            <v>287</v>
          </cell>
          <cell r="FM116">
            <v>0.43353474320241692</v>
          </cell>
          <cell r="FN116">
            <v>8233</v>
          </cell>
          <cell r="FO116">
            <v>2032</v>
          </cell>
          <cell r="FP116">
            <v>0.246811611806146</v>
          </cell>
          <cell r="FQ116">
            <v>13590</v>
          </cell>
          <cell r="FR116">
            <v>3556</v>
          </cell>
          <cell r="FS116">
            <v>0.26166298749080208</v>
          </cell>
          <cell r="FT116">
            <v>11835</v>
          </cell>
          <cell r="FU116">
            <v>9748</v>
          </cell>
          <cell r="FV116">
            <v>0.82365863962822139</v>
          </cell>
          <cell r="FW116">
            <v>8855</v>
          </cell>
          <cell r="FX116">
            <v>4534</v>
          </cell>
          <cell r="FY116">
            <v>0.51202710333145118</v>
          </cell>
          <cell r="FZ116">
            <v>679</v>
          </cell>
          <cell r="GA116">
            <v>299</v>
          </cell>
          <cell r="GB116">
            <v>0.44035346097201766</v>
          </cell>
          <cell r="GC116">
            <v>8234</v>
          </cell>
          <cell r="GD116">
            <v>2374</v>
          </cell>
          <cell r="GE116">
            <v>0.28831673548700509</v>
          </cell>
          <cell r="GF116">
            <v>13589</v>
          </cell>
          <cell r="GG116">
            <v>4431</v>
          </cell>
          <cell r="GH116">
            <v>0.32607255868717344</v>
          </cell>
          <cell r="GI116">
            <v>11832</v>
          </cell>
          <cell r="GJ116">
            <v>9805</v>
          </cell>
          <cell r="GK116">
            <v>0.82868492224475998</v>
          </cell>
          <cell r="GL116">
            <v>9461</v>
          </cell>
          <cell r="GM116">
            <v>4962</v>
          </cell>
          <cell r="GN116">
            <v>0.5244688722122397</v>
          </cell>
          <cell r="GO116">
            <v>683</v>
          </cell>
          <cell r="GP116">
            <v>315</v>
          </cell>
          <cell r="GQ116">
            <v>0.46120058565153732</v>
          </cell>
          <cell r="GR116">
            <v>8237</v>
          </cell>
          <cell r="GS116">
            <v>3686</v>
          </cell>
          <cell r="GT116">
            <v>0.44749301930314433</v>
          </cell>
          <cell r="GU116">
            <v>13587</v>
          </cell>
          <cell r="GV116">
            <v>5310</v>
          </cell>
          <cell r="GW116">
            <v>0.39081474939280192</v>
          </cell>
          <cell r="GX116">
            <v>11820</v>
          </cell>
          <cell r="GY116">
            <v>9799</v>
          </cell>
          <cell r="GZ116">
            <v>0.82901861252115061</v>
          </cell>
          <cell r="HA116">
            <v>9467</v>
          </cell>
          <cell r="HB116">
            <v>5002</v>
          </cell>
          <cell r="HC116">
            <v>0.52836167740572515</v>
          </cell>
          <cell r="HD116">
            <v>695</v>
          </cell>
          <cell r="HE116">
            <v>326</v>
          </cell>
          <cell r="HF116">
            <v>0.46906474820143884</v>
          </cell>
          <cell r="HG116">
            <v>8236</v>
          </cell>
          <cell r="HH116">
            <v>3930</v>
          </cell>
          <cell r="HI116">
            <v>0.47717338513841673</v>
          </cell>
          <cell r="HJ116">
            <v>13585</v>
          </cell>
          <cell r="HK116">
            <v>5527</v>
          </cell>
          <cell r="HL116">
            <v>0.40684578579315422</v>
          </cell>
          <cell r="HM116">
            <v>11816</v>
          </cell>
          <cell r="HN116">
            <v>9807</v>
          </cell>
          <cell r="HO116">
            <v>0.82997630331753558</v>
          </cell>
          <cell r="HP116">
            <v>9469</v>
          </cell>
          <cell r="HQ116">
            <v>5041</v>
          </cell>
          <cell r="HR116">
            <v>0.53236878234238039</v>
          </cell>
          <cell r="HS116">
            <v>707</v>
          </cell>
          <cell r="HT116">
            <v>333</v>
          </cell>
          <cell r="HU116">
            <v>0.471004243281471</v>
          </cell>
          <cell r="HV116">
            <v>8236</v>
          </cell>
          <cell r="HW116">
            <v>3982</v>
          </cell>
          <cell r="HX116">
            <v>0.48348712967459934</v>
          </cell>
          <cell r="HY116">
            <v>13581</v>
          </cell>
          <cell r="HZ116">
            <v>5703</v>
          </cell>
          <cell r="IA116">
            <v>0.41992489507400044</v>
          </cell>
          <cell r="IB116">
            <v>11798</v>
          </cell>
          <cell r="IC116">
            <v>9799</v>
          </cell>
          <cell r="ID116">
            <v>0.8305645024580437</v>
          </cell>
          <cell r="IE116">
            <v>10482</v>
          </cell>
          <cell r="IF116">
            <v>5476</v>
          </cell>
          <cell r="IG116">
            <v>0.5224193856134326</v>
          </cell>
          <cell r="IH116">
            <v>719</v>
          </cell>
          <cell r="II116">
            <v>343</v>
          </cell>
          <cell r="IJ116">
            <v>0.47705146036161333</v>
          </cell>
          <cell r="IK116">
            <v>8234</v>
          </cell>
          <cell r="IL116">
            <v>4373</v>
          </cell>
          <cell r="IM116">
            <v>0.53109059995142094</v>
          </cell>
          <cell r="IN116">
            <v>13578</v>
          </cell>
          <cell r="IO116">
            <v>5974</v>
          </cell>
          <cell r="IP116">
            <v>0.43997643246428048</v>
          </cell>
          <cell r="IQ116">
            <v>11858</v>
          </cell>
          <cell r="IR116">
            <v>9599</v>
          </cell>
          <cell r="IS116">
            <v>0.80949569910608876</v>
          </cell>
          <cell r="IT116">
            <v>9451</v>
          </cell>
          <cell r="IU116">
            <v>4128</v>
          </cell>
          <cell r="IV116">
            <v>0.4367791768066871</v>
          </cell>
          <cell r="IW116">
            <v>635</v>
          </cell>
          <cell r="IX116">
            <v>277</v>
          </cell>
          <cell r="IY116">
            <v>0.43622047244094486</v>
          </cell>
          <cell r="IZ116">
            <v>8234</v>
          </cell>
          <cell r="JA116">
            <v>1802</v>
          </cell>
          <cell r="JB116">
            <v>0.21884867622054893</v>
          </cell>
          <cell r="JC116">
            <v>13590</v>
          </cell>
          <cell r="JD116">
            <v>3269</v>
          </cell>
          <cell r="JE116">
            <v>0.24054451802796173</v>
          </cell>
        </row>
        <row r="117">
          <cell r="B117" t="str">
            <v>Seacroft</v>
          </cell>
          <cell r="E117">
            <v>3218</v>
          </cell>
          <cell r="F117">
            <v>99</v>
          </cell>
          <cell r="G117">
            <v>3.0764449968924797E-2</v>
          </cell>
          <cell r="H117">
            <v>5854</v>
          </cell>
          <cell r="I117">
            <v>4</v>
          </cell>
          <cell r="J117">
            <v>6.8329347454731807E-4</v>
          </cell>
          <cell r="K117">
            <v>196</v>
          </cell>
          <cell r="L117">
            <v>0</v>
          </cell>
          <cell r="M117">
            <v>0</v>
          </cell>
          <cell r="N117">
            <v>1066</v>
          </cell>
          <cell r="O117">
            <v>18</v>
          </cell>
          <cell r="P117">
            <v>1.6885553470919325E-2</v>
          </cell>
          <cell r="Q117">
            <v>4973</v>
          </cell>
          <cell r="R117">
            <v>501</v>
          </cell>
          <cell r="S117">
            <v>0.10074401769555601</v>
          </cell>
          <cell r="T117">
            <v>9225</v>
          </cell>
          <cell r="U117">
            <v>87</v>
          </cell>
          <cell r="V117">
            <v>9.4308943089430903E-3</v>
          </cell>
          <cell r="W117">
            <v>256</v>
          </cell>
          <cell r="X117">
            <v>1</v>
          </cell>
          <cell r="Y117">
            <v>3.90625E-3</v>
          </cell>
          <cell r="Z117">
            <v>4558</v>
          </cell>
          <cell r="AA117">
            <v>65</v>
          </cell>
          <cell r="AB117">
            <v>1.4260640631856078E-2</v>
          </cell>
          <cell r="AC117">
            <v>4974</v>
          </cell>
          <cell r="AD117">
            <v>687</v>
          </cell>
          <cell r="AE117">
            <v>0.13811821471652594</v>
          </cell>
          <cell r="AF117">
            <v>9225</v>
          </cell>
          <cell r="AG117">
            <v>200</v>
          </cell>
          <cell r="AH117">
            <v>2.1680216802168022E-2</v>
          </cell>
          <cell r="AI117">
            <v>256</v>
          </cell>
          <cell r="AJ117">
            <v>9</v>
          </cell>
          <cell r="AK117">
            <v>3.515625E-2</v>
          </cell>
          <cell r="AL117">
            <v>4551</v>
          </cell>
          <cell r="AM117">
            <v>105</v>
          </cell>
          <cell r="AN117">
            <v>2.3071852340145024E-2</v>
          </cell>
          <cell r="AO117">
            <v>4962</v>
          </cell>
          <cell r="AP117">
            <v>1345</v>
          </cell>
          <cell r="AQ117">
            <v>0.27106005642885933</v>
          </cell>
          <cell r="AR117">
            <v>9226</v>
          </cell>
          <cell r="AS117">
            <v>415</v>
          </cell>
          <cell r="AT117">
            <v>4.4981573813136784E-2</v>
          </cell>
          <cell r="AU117">
            <v>260</v>
          </cell>
          <cell r="AV117">
            <v>15</v>
          </cell>
          <cell r="AW117">
            <v>5.7692307692307696E-2</v>
          </cell>
          <cell r="AX117">
            <v>4553</v>
          </cell>
          <cell r="AY117">
            <v>128</v>
          </cell>
          <cell r="AZ117">
            <v>2.8113331869097299E-2</v>
          </cell>
          <cell r="BA117">
            <v>3187</v>
          </cell>
          <cell r="BB117">
            <v>1021</v>
          </cell>
          <cell r="BC117">
            <v>0.32036397866331973</v>
          </cell>
          <cell r="BD117">
            <v>5525</v>
          </cell>
          <cell r="BE117">
            <v>362</v>
          </cell>
          <cell r="BF117">
            <v>6.5520361990950224E-2</v>
          </cell>
          <cell r="BG117">
            <v>158</v>
          </cell>
          <cell r="BH117">
            <v>7</v>
          </cell>
          <cell r="BI117">
            <v>4.4303797468354431E-2</v>
          </cell>
          <cell r="BJ117">
            <v>4556</v>
          </cell>
          <cell r="BK117">
            <v>171</v>
          </cell>
          <cell r="BL117">
            <v>3.7532923617208079E-2</v>
          </cell>
          <cell r="BM117">
            <v>3179</v>
          </cell>
          <cell r="BN117">
            <v>1292</v>
          </cell>
          <cell r="BO117">
            <v>0.40641711229946526</v>
          </cell>
          <cell r="BP117">
            <v>5531</v>
          </cell>
          <cell r="BQ117">
            <v>545</v>
          </cell>
          <cell r="BR117">
            <v>9.8535527029470257E-2</v>
          </cell>
          <cell r="BS117">
            <v>157</v>
          </cell>
          <cell r="BT117">
            <v>15</v>
          </cell>
          <cell r="BU117">
            <v>9.5541401273885357E-2</v>
          </cell>
          <cell r="BV117">
            <v>4556</v>
          </cell>
          <cell r="BW117">
            <v>201</v>
          </cell>
          <cell r="BX117">
            <v>4.4117647058823532E-2</v>
          </cell>
          <cell r="BY117">
            <v>3175</v>
          </cell>
          <cell r="BZ117">
            <v>1746</v>
          </cell>
          <cell r="CA117">
            <v>0.54992125984251972</v>
          </cell>
          <cell r="CB117">
            <v>3380</v>
          </cell>
          <cell r="CC117">
            <v>605</v>
          </cell>
          <cell r="CD117">
            <v>0.17899408284023668</v>
          </cell>
          <cell r="CE117">
            <v>157</v>
          </cell>
          <cell r="CF117">
            <v>25</v>
          </cell>
          <cell r="CG117">
            <v>0.15923566878980891</v>
          </cell>
          <cell r="CH117">
            <v>4554</v>
          </cell>
          <cell r="CI117">
            <v>240</v>
          </cell>
          <cell r="CJ117">
            <v>5.2700922266139656E-2</v>
          </cell>
          <cell r="CK117">
            <v>3169</v>
          </cell>
          <cell r="CL117">
            <v>1937</v>
          </cell>
          <cell r="CM117">
            <v>0.61123382770590096</v>
          </cell>
          <cell r="CN117">
            <v>3236</v>
          </cell>
          <cell r="CO117">
            <v>716</v>
          </cell>
          <cell r="CP117">
            <v>0.22126081582200247</v>
          </cell>
          <cell r="CQ117">
            <v>156</v>
          </cell>
          <cell r="CR117">
            <v>36</v>
          </cell>
          <cell r="CS117">
            <v>0.23076923076923078</v>
          </cell>
          <cell r="CT117">
            <v>4553</v>
          </cell>
          <cell r="CU117">
            <v>315</v>
          </cell>
          <cell r="CV117">
            <v>6.9185152646606629E-2</v>
          </cell>
          <cell r="CW117">
            <v>3164</v>
          </cell>
          <cell r="CX117">
            <v>2131</v>
          </cell>
          <cell r="CY117">
            <v>0.67351453855878629</v>
          </cell>
          <cell r="CZ117">
            <v>2872</v>
          </cell>
          <cell r="DA117">
            <v>747</v>
          </cell>
          <cell r="DB117">
            <v>0.26009749303621171</v>
          </cell>
          <cell r="DC117">
            <v>164</v>
          </cell>
          <cell r="DD117">
            <v>40</v>
          </cell>
          <cell r="DE117">
            <v>0.24390243902439024</v>
          </cell>
          <cell r="DF117">
            <v>4558</v>
          </cell>
          <cell r="DG117">
            <v>349</v>
          </cell>
          <cell r="DH117">
            <v>7.6568670469504163E-2</v>
          </cell>
          <cell r="DI117">
            <v>3156</v>
          </cell>
          <cell r="DJ117">
            <v>2302</v>
          </cell>
          <cell r="DK117">
            <v>0.729404309252218</v>
          </cell>
          <cell r="DL117">
            <v>2875</v>
          </cell>
          <cell r="DM117">
            <v>935</v>
          </cell>
          <cell r="DN117">
            <v>0.32521739130434785</v>
          </cell>
          <cell r="DO117">
            <v>160</v>
          </cell>
          <cell r="DP117">
            <v>56</v>
          </cell>
          <cell r="DQ117">
            <v>0.35</v>
          </cell>
          <cell r="DR117">
            <v>4560</v>
          </cell>
          <cell r="DS117">
            <v>416</v>
          </cell>
          <cell r="DT117">
            <v>9.1228070175438603E-2</v>
          </cell>
          <cell r="DU117">
            <v>4910</v>
          </cell>
          <cell r="DV117">
            <v>3548</v>
          </cell>
          <cell r="DW117">
            <v>0.72260692464358456</v>
          </cell>
          <cell r="DX117">
            <v>4918</v>
          </cell>
          <cell r="DY117">
            <v>1700</v>
          </cell>
          <cell r="DZ117">
            <v>0.34566897112647416</v>
          </cell>
          <cell r="EA117">
            <v>293</v>
          </cell>
          <cell r="EB117">
            <v>106</v>
          </cell>
          <cell r="EC117">
            <v>0.36177474402730375</v>
          </cell>
          <cell r="ED117">
            <v>4554</v>
          </cell>
          <cell r="EE117">
            <v>473</v>
          </cell>
          <cell r="EF117">
            <v>0.10386473429951691</v>
          </cell>
          <cell r="EG117">
            <v>4937</v>
          </cell>
          <cell r="EH117">
            <v>2970</v>
          </cell>
          <cell r="EI117">
            <v>0.6015799068260077</v>
          </cell>
          <cell r="EJ117">
            <v>5434</v>
          </cell>
          <cell r="EK117">
            <v>1274</v>
          </cell>
          <cell r="EL117">
            <v>0.23444976076555024</v>
          </cell>
          <cell r="EM117">
            <v>286</v>
          </cell>
          <cell r="EN117">
            <v>67</v>
          </cell>
          <cell r="EO117">
            <v>0.23426573426573427</v>
          </cell>
          <cell r="EP117">
            <v>4553</v>
          </cell>
          <cell r="EQ117">
            <v>315</v>
          </cell>
          <cell r="ER117">
            <v>6.9185152646606629E-2</v>
          </cell>
          <cell r="ES117">
            <v>4909</v>
          </cell>
          <cell r="ET117">
            <v>3612</v>
          </cell>
          <cell r="EU117">
            <v>0.73579140354451011</v>
          </cell>
          <cell r="EV117">
            <v>4925</v>
          </cell>
          <cell r="EW117">
            <v>1782</v>
          </cell>
          <cell r="EX117">
            <v>0.36182741116751271</v>
          </cell>
          <cell r="EY117">
            <v>301</v>
          </cell>
          <cell r="EZ117">
            <v>121</v>
          </cell>
          <cell r="FA117">
            <v>0.4019933554817276</v>
          </cell>
          <cell r="FB117">
            <v>4559</v>
          </cell>
          <cell r="FC117">
            <v>522</v>
          </cell>
          <cell r="FD117">
            <v>0.11449879359508665</v>
          </cell>
          <cell r="FE117">
            <v>4899</v>
          </cell>
          <cell r="FF117">
            <v>3701</v>
          </cell>
          <cell r="FG117">
            <v>0.75546029802000403</v>
          </cell>
          <cell r="FH117">
            <v>4734</v>
          </cell>
          <cell r="FI117">
            <v>1920</v>
          </cell>
          <cell r="FJ117">
            <v>0.40557667934093788</v>
          </cell>
          <cell r="FK117">
            <v>316</v>
          </cell>
          <cell r="FL117">
            <v>129</v>
          </cell>
          <cell r="FM117">
            <v>0.40822784810126583</v>
          </cell>
          <cell r="FN117">
            <v>4559</v>
          </cell>
          <cell r="FO117">
            <v>637</v>
          </cell>
          <cell r="FP117">
            <v>0.13972362360166704</v>
          </cell>
          <cell r="FQ117">
            <v>6209</v>
          </cell>
          <cell r="FR117">
            <v>1580</v>
          </cell>
          <cell r="FS117">
            <v>0.25446931873087453</v>
          </cell>
          <cell r="FT117">
            <v>4895</v>
          </cell>
          <cell r="FU117">
            <v>3743</v>
          </cell>
          <cell r="FV117">
            <v>0.7646578140960163</v>
          </cell>
          <cell r="FW117">
            <v>4747</v>
          </cell>
          <cell r="FX117">
            <v>2045</v>
          </cell>
          <cell r="FY117">
            <v>0.43079839898883504</v>
          </cell>
          <cell r="FZ117">
            <v>321</v>
          </cell>
          <cell r="GA117">
            <v>136</v>
          </cell>
          <cell r="GB117">
            <v>0.42367601246105918</v>
          </cell>
          <cell r="GC117">
            <v>4565</v>
          </cell>
          <cell r="GD117">
            <v>893</v>
          </cell>
          <cell r="GE117">
            <v>0.19561883899233296</v>
          </cell>
          <cell r="GF117">
            <v>6210</v>
          </cell>
          <cell r="GG117">
            <v>1831</v>
          </cell>
          <cell r="GH117">
            <v>0.29484702093397747</v>
          </cell>
          <cell r="GI117">
            <v>4874</v>
          </cell>
          <cell r="GJ117">
            <v>3779</v>
          </cell>
          <cell r="GK117">
            <v>0.77533853098071404</v>
          </cell>
          <cell r="GL117">
            <v>4925</v>
          </cell>
          <cell r="GM117">
            <v>2211</v>
          </cell>
          <cell r="GN117">
            <v>0.44893401015228429</v>
          </cell>
          <cell r="GO117">
            <v>322</v>
          </cell>
          <cell r="GP117">
            <v>141</v>
          </cell>
          <cell r="GQ117">
            <v>0.43788819875776397</v>
          </cell>
          <cell r="GR117">
            <v>4562</v>
          </cell>
          <cell r="GS117">
            <v>1377</v>
          </cell>
          <cell r="GT117">
            <v>0.30184129767645768</v>
          </cell>
          <cell r="GU117">
            <v>6209</v>
          </cell>
          <cell r="GV117">
            <v>2042</v>
          </cell>
          <cell r="GW117">
            <v>0.328877435980029</v>
          </cell>
          <cell r="GX117">
            <v>4872</v>
          </cell>
          <cell r="GY117">
            <v>3790</v>
          </cell>
          <cell r="GZ117">
            <v>0.77791461412151064</v>
          </cell>
          <cell r="HA117">
            <v>4928</v>
          </cell>
          <cell r="HB117">
            <v>2254</v>
          </cell>
          <cell r="HC117">
            <v>0.45738636363636365</v>
          </cell>
          <cell r="HD117">
            <v>325</v>
          </cell>
          <cell r="HE117">
            <v>144</v>
          </cell>
          <cell r="HF117">
            <v>0.44307692307692309</v>
          </cell>
          <cell r="HG117">
            <v>4561</v>
          </cell>
          <cell r="HH117">
            <v>1695</v>
          </cell>
          <cell r="HI117">
            <v>0.37162902872177156</v>
          </cell>
          <cell r="HJ117">
            <v>6207</v>
          </cell>
          <cell r="HK117">
            <v>2094</v>
          </cell>
          <cell r="HL117">
            <v>0.33736104398260031</v>
          </cell>
          <cell r="HM117">
            <v>4868</v>
          </cell>
          <cell r="HN117">
            <v>3798</v>
          </cell>
          <cell r="HO117">
            <v>0.78019720624486444</v>
          </cell>
          <cell r="HP117">
            <v>4930</v>
          </cell>
          <cell r="HQ117">
            <v>2273</v>
          </cell>
          <cell r="HR117">
            <v>0.46105476673427992</v>
          </cell>
          <cell r="HS117">
            <v>328</v>
          </cell>
          <cell r="HT117">
            <v>145</v>
          </cell>
          <cell r="HU117">
            <v>0.44207317073170732</v>
          </cell>
          <cell r="HV117">
            <v>4561</v>
          </cell>
          <cell r="HW117">
            <v>1707</v>
          </cell>
          <cell r="HX117">
            <v>0.374260030695023</v>
          </cell>
          <cell r="HY117">
            <v>6205</v>
          </cell>
          <cell r="HZ117">
            <v>2157</v>
          </cell>
          <cell r="IA117">
            <v>0.34762288477034647</v>
          </cell>
          <cell r="IB117">
            <v>4850</v>
          </cell>
          <cell r="IC117">
            <v>3788</v>
          </cell>
          <cell r="ID117">
            <v>0.78103092783505157</v>
          </cell>
          <cell r="IE117">
            <v>5490</v>
          </cell>
          <cell r="IF117">
            <v>2457</v>
          </cell>
          <cell r="IG117">
            <v>0.44754098360655736</v>
          </cell>
          <cell r="IH117">
            <v>333</v>
          </cell>
          <cell r="II117">
            <v>149</v>
          </cell>
          <cell r="IJ117">
            <v>0.44744744744744747</v>
          </cell>
          <cell r="IK117">
            <v>4566</v>
          </cell>
          <cell r="IL117">
            <v>1844</v>
          </cell>
          <cell r="IM117">
            <v>0.4038545773105563</v>
          </cell>
          <cell r="IN117">
            <v>6202</v>
          </cell>
          <cell r="IO117">
            <v>2309</v>
          </cell>
          <cell r="IP117">
            <v>0.37229925830377297</v>
          </cell>
          <cell r="IQ117">
            <v>4908</v>
          </cell>
          <cell r="IR117">
            <v>3626</v>
          </cell>
          <cell r="IS117">
            <v>0.73879380603096989</v>
          </cell>
          <cell r="IT117">
            <v>4926</v>
          </cell>
          <cell r="IU117">
            <v>1805</v>
          </cell>
          <cell r="IV117">
            <v>0.36642306130734875</v>
          </cell>
          <cell r="IW117">
            <v>299</v>
          </cell>
          <cell r="IX117">
            <v>124</v>
          </cell>
          <cell r="IY117">
            <v>0.41471571906354515</v>
          </cell>
          <cell r="IZ117">
            <v>4559</v>
          </cell>
          <cell r="JA117">
            <v>556</v>
          </cell>
          <cell r="JB117">
            <v>0.12195656942311911</v>
          </cell>
          <cell r="JC117">
            <v>6211</v>
          </cell>
          <cell r="JD117">
            <v>1447</v>
          </cell>
          <cell r="JE117">
            <v>0.23297375623893093</v>
          </cell>
        </row>
        <row r="118">
          <cell r="B118" t="str">
            <v>Wetherby</v>
          </cell>
          <cell r="E118">
            <v>9757</v>
          </cell>
          <cell r="F118">
            <v>86</v>
          </cell>
          <cell r="G118">
            <v>8.8141846879163672E-3</v>
          </cell>
          <cell r="H118">
            <v>8959</v>
          </cell>
          <cell r="I118">
            <v>8</v>
          </cell>
          <cell r="J118">
            <v>8.9295680321464452E-4</v>
          </cell>
          <cell r="K118">
            <v>194</v>
          </cell>
          <cell r="L118">
            <v>0</v>
          </cell>
          <cell r="M118">
            <v>0</v>
          </cell>
          <cell r="N118">
            <v>338</v>
          </cell>
          <cell r="O118">
            <v>0</v>
          </cell>
          <cell r="P118">
            <v>0</v>
          </cell>
          <cell r="Q118">
            <v>9752</v>
          </cell>
          <cell r="R118">
            <v>676</v>
          </cell>
          <cell r="S118">
            <v>6.9319114027891718E-2</v>
          </cell>
          <cell r="T118">
            <v>9383</v>
          </cell>
          <cell r="U118">
            <v>34</v>
          </cell>
          <cell r="V118">
            <v>3.6235745497175745E-3</v>
          </cell>
          <cell r="W118">
            <v>198</v>
          </cell>
          <cell r="X118">
            <v>1</v>
          </cell>
          <cell r="Y118">
            <v>5.0505050505050509E-3</v>
          </cell>
          <cell r="Z118">
            <v>3357</v>
          </cell>
          <cell r="AA118">
            <v>27</v>
          </cell>
          <cell r="AB118">
            <v>8.0428954423592495E-3</v>
          </cell>
          <cell r="AC118">
            <v>9747</v>
          </cell>
          <cell r="AD118">
            <v>1481</v>
          </cell>
          <cell r="AE118">
            <v>0.15194418795526829</v>
          </cell>
          <cell r="AF118">
            <v>9386</v>
          </cell>
          <cell r="AG118">
            <v>54</v>
          </cell>
          <cell r="AH118">
            <v>5.7532495205625403E-3</v>
          </cell>
          <cell r="AI118">
            <v>199</v>
          </cell>
          <cell r="AJ118">
            <v>2</v>
          </cell>
          <cell r="AK118">
            <v>1.0050251256281407E-2</v>
          </cell>
          <cell r="AL118">
            <v>3361</v>
          </cell>
          <cell r="AM118">
            <v>81</v>
          </cell>
          <cell r="AN118">
            <v>2.4099970246950313E-2</v>
          </cell>
          <cell r="AO118">
            <v>9735</v>
          </cell>
          <cell r="AP118">
            <v>1923</v>
          </cell>
          <cell r="AQ118">
            <v>0.19753466872110939</v>
          </cell>
          <cell r="AR118">
            <v>9380</v>
          </cell>
          <cell r="AS118">
            <v>237</v>
          </cell>
          <cell r="AT118">
            <v>2.5266524520255865E-2</v>
          </cell>
          <cell r="AU118">
            <v>200</v>
          </cell>
          <cell r="AV118">
            <v>12</v>
          </cell>
          <cell r="AW118">
            <v>0.06</v>
          </cell>
          <cell r="AX118">
            <v>3356</v>
          </cell>
          <cell r="AY118">
            <v>116</v>
          </cell>
          <cell r="AZ118">
            <v>3.4564958283671038E-2</v>
          </cell>
          <cell r="BA118">
            <v>9724</v>
          </cell>
          <cell r="BB118">
            <v>3031</v>
          </cell>
          <cell r="BC118">
            <v>0.31170300287947345</v>
          </cell>
          <cell r="BD118">
            <v>9385</v>
          </cell>
          <cell r="BE118">
            <v>480</v>
          </cell>
          <cell r="BF118">
            <v>5.1145444858817259E-2</v>
          </cell>
          <cell r="BG118">
            <v>205</v>
          </cell>
          <cell r="BH118">
            <v>20</v>
          </cell>
          <cell r="BI118">
            <v>9.7560975609756101E-2</v>
          </cell>
          <cell r="BJ118">
            <v>3366</v>
          </cell>
          <cell r="BK118">
            <v>223</v>
          </cell>
          <cell r="BL118">
            <v>6.6250742721330955E-2</v>
          </cell>
          <cell r="BM118">
            <v>9724</v>
          </cell>
          <cell r="BN118">
            <v>5427</v>
          </cell>
          <cell r="BO118">
            <v>0.55810366104483755</v>
          </cell>
          <cell r="BP118">
            <v>9389</v>
          </cell>
          <cell r="BQ118">
            <v>969</v>
          </cell>
          <cell r="BR118">
            <v>0.10320587922036425</v>
          </cell>
          <cell r="BS118">
            <v>206</v>
          </cell>
          <cell r="BT118">
            <v>50</v>
          </cell>
          <cell r="BU118">
            <v>0.24271844660194175</v>
          </cell>
          <cell r="BV118">
            <v>3357</v>
          </cell>
          <cell r="BW118">
            <v>934</v>
          </cell>
          <cell r="BX118">
            <v>0.27822460530235327</v>
          </cell>
          <cell r="BY118">
            <v>9715</v>
          </cell>
          <cell r="BZ118">
            <v>6074</v>
          </cell>
          <cell r="CA118">
            <v>0.62521873391662375</v>
          </cell>
          <cell r="CB118">
            <v>4467</v>
          </cell>
          <cell r="CC118">
            <v>1110</v>
          </cell>
          <cell r="CD118">
            <v>0.24848891873740767</v>
          </cell>
          <cell r="CE118">
            <v>210</v>
          </cell>
          <cell r="CF118">
            <v>64</v>
          </cell>
          <cell r="CG118">
            <v>0.30476190476190479</v>
          </cell>
          <cell r="CH118">
            <v>3358</v>
          </cell>
          <cell r="CI118">
            <v>1226</v>
          </cell>
          <cell r="CJ118">
            <v>0.36509827278141749</v>
          </cell>
          <cell r="CK118">
            <v>9712</v>
          </cell>
          <cell r="CL118">
            <v>7287</v>
          </cell>
          <cell r="CM118">
            <v>0.75030889621087316</v>
          </cell>
          <cell r="CN118">
            <v>4078</v>
          </cell>
          <cell r="CO118">
            <v>1209</v>
          </cell>
          <cell r="CP118">
            <v>0.29646885728298183</v>
          </cell>
          <cell r="CQ118">
            <v>209</v>
          </cell>
          <cell r="CR118">
            <v>69</v>
          </cell>
          <cell r="CS118">
            <v>0.33014354066985646</v>
          </cell>
          <cell r="CT118">
            <v>3362</v>
          </cell>
          <cell r="CU118">
            <v>1298</v>
          </cell>
          <cell r="CV118">
            <v>0.38607971445568112</v>
          </cell>
          <cell r="CW118">
            <v>9707</v>
          </cell>
          <cell r="CX118">
            <v>7644</v>
          </cell>
          <cell r="CY118">
            <v>0.78747295765942105</v>
          </cell>
          <cell r="CZ118">
            <v>3850</v>
          </cell>
          <cell r="DA118">
            <v>1395</v>
          </cell>
          <cell r="DB118">
            <v>0.36233766233766235</v>
          </cell>
          <cell r="DC118">
            <v>209</v>
          </cell>
          <cell r="DD118">
            <v>82</v>
          </cell>
          <cell r="DE118">
            <v>0.3923444976076555</v>
          </cell>
          <cell r="DF118">
            <v>3365</v>
          </cell>
          <cell r="DG118">
            <v>1511</v>
          </cell>
          <cell r="DH118">
            <v>0.44903417533432394</v>
          </cell>
          <cell r="DI118">
            <v>9696</v>
          </cell>
          <cell r="DJ118">
            <v>8001</v>
          </cell>
          <cell r="DK118">
            <v>0.82518564356435642</v>
          </cell>
          <cell r="DL118">
            <v>3865</v>
          </cell>
          <cell r="DM118">
            <v>1571</v>
          </cell>
          <cell r="DN118">
            <v>0.40646830530401035</v>
          </cell>
          <cell r="DO118">
            <v>211</v>
          </cell>
          <cell r="DP118">
            <v>94</v>
          </cell>
          <cell r="DQ118">
            <v>0.44549763033175355</v>
          </cell>
          <cell r="DR118">
            <v>3363</v>
          </cell>
          <cell r="DS118">
            <v>1669</v>
          </cell>
          <cell r="DT118">
            <v>0.49628308058281295</v>
          </cell>
          <cell r="DU118">
            <v>9682</v>
          </cell>
          <cell r="DV118">
            <v>8226</v>
          </cell>
          <cell r="DW118">
            <v>0.84961784755215863</v>
          </cell>
          <cell r="DX118">
            <v>3872</v>
          </cell>
          <cell r="DY118">
            <v>1871</v>
          </cell>
          <cell r="DZ118">
            <v>0.48321280991735538</v>
          </cell>
          <cell r="EA118">
            <v>220</v>
          </cell>
          <cell r="EB118">
            <v>111</v>
          </cell>
          <cell r="EC118">
            <v>0.50454545454545452</v>
          </cell>
          <cell r="ED118">
            <v>3361</v>
          </cell>
          <cell r="EE118">
            <v>1720</v>
          </cell>
          <cell r="EF118">
            <v>0.51175245462659924</v>
          </cell>
          <cell r="EG118">
            <v>9712</v>
          </cell>
          <cell r="EH118">
            <v>7287</v>
          </cell>
          <cell r="EI118">
            <v>0.75030889621087316</v>
          </cell>
          <cell r="EJ118">
            <v>4078</v>
          </cell>
          <cell r="EK118">
            <v>1209</v>
          </cell>
          <cell r="EL118">
            <v>0.29646885728298183</v>
          </cell>
          <cell r="EM118">
            <v>209</v>
          </cell>
          <cell r="EN118">
            <v>69</v>
          </cell>
          <cell r="EO118">
            <v>0.33014354066985646</v>
          </cell>
          <cell r="EP118">
            <v>3362</v>
          </cell>
          <cell r="EQ118">
            <v>1298</v>
          </cell>
          <cell r="ER118">
            <v>0.38607971445568112</v>
          </cell>
          <cell r="ES118">
            <v>9670</v>
          </cell>
          <cell r="ET118">
            <v>8309</v>
          </cell>
          <cell r="EU118">
            <v>0.85925542916235775</v>
          </cell>
          <cell r="EV118">
            <v>3875</v>
          </cell>
          <cell r="EW118">
            <v>1940</v>
          </cell>
          <cell r="EX118">
            <v>0.50064516129032255</v>
          </cell>
          <cell r="EY118">
            <v>223</v>
          </cell>
          <cell r="EZ118">
            <v>120</v>
          </cell>
          <cell r="FA118">
            <v>0.53811659192825112</v>
          </cell>
          <cell r="FB118">
            <v>3366</v>
          </cell>
          <cell r="FC118">
            <v>1823</v>
          </cell>
          <cell r="FD118">
            <v>0.541592394533571</v>
          </cell>
          <cell r="FE118">
            <v>9668</v>
          </cell>
          <cell r="FF118">
            <v>8424</v>
          </cell>
          <cell r="FG118">
            <v>0.87132809267687217</v>
          </cell>
          <cell r="FH118">
            <v>3789</v>
          </cell>
          <cell r="FI118">
            <v>2018</v>
          </cell>
          <cell r="FJ118">
            <v>0.53259435207178674</v>
          </cell>
          <cell r="FK118">
            <v>236</v>
          </cell>
          <cell r="FL118">
            <v>126</v>
          </cell>
          <cell r="FM118">
            <v>0.53389830508474578</v>
          </cell>
          <cell r="FN118">
            <v>3365</v>
          </cell>
          <cell r="FO118">
            <v>1931</v>
          </cell>
          <cell r="FP118">
            <v>0.57384843982169387</v>
          </cell>
          <cell r="FQ118">
            <v>7743</v>
          </cell>
          <cell r="FR118">
            <v>2185</v>
          </cell>
          <cell r="FS118">
            <v>0.28219036549141158</v>
          </cell>
          <cell r="FT118">
            <v>9661</v>
          </cell>
          <cell r="FU118">
            <v>8461</v>
          </cell>
          <cell r="FV118">
            <v>0.87578925577062416</v>
          </cell>
          <cell r="FW118">
            <v>3800</v>
          </cell>
          <cell r="FX118">
            <v>2173</v>
          </cell>
          <cell r="FY118">
            <v>0.57184210526315793</v>
          </cell>
          <cell r="FZ118">
            <v>242</v>
          </cell>
          <cell r="GA118">
            <v>132</v>
          </cell>
          <cell r="GB118">
            <v>0.54545454545454541</v>
          </cell>
          <cell r="GC118">
            <v>3361</v>
          </cell>
          <cell r="GD118">
            <v>2154</v>
          </cell>
          <cell r="GE118">
            <v>0.64088069027075278</v>
          </cell>
          <cell r="GF118">
            <v>7748</v>
          </cell>
          <cell r="GG118">
            <v>2879</v>
          </cell>
          <cell r="GH118">
            <v>0.37157976251935981</v>
          </cell>
          <cell r="GI118">
            <v>9652</v>
          </cell>
          <cell r="GJ118">
            <v>8483</v>
          </cell>
          <cell r="GK118">
            <v>0.87888520513883128</v>
          </cell>
          <cell r="GL118">
            <v>3859</v>
          </cell>
          <cell r="GM118">
            <v>2261</v>
          </cell>
          <cell r="GN118">
            <v>0.58590308370044053</v>
          </cell>
          <cell r="GO118">
            <v>231</v>
          </cell>
          <cell r="GP118">
            <v>132</v>
          </cell>
          <cell r="GQ118">
            <v>0.5714285714285714</v>
          </cell>
          <cell r="GR118">
            <v>3357</v>
          </cell>
          <cell r="GS118">
            <v>2273</v>
          </cell>
          <cell r="GT118">
            <v>0.67709264224009535</v>
          </cell>
          <cell r="GU118">
            <v>7750</v>
          </cell>
          <cell r="GV118">
            <v>3300</v>
          </cell>
          <cell r="GW118">
            <v>0.4258064516129032</v>
          </cell>
          <cell r="GX118">
            <v>6874</v>
          </cell>
          <cell r="GY118">
            <v>6090</v>
          </cell>
          <cell r="GZ118">
            <v>0.88594704684317716</v>
          </cell>
          <cell r="HA118">
            <v>2682</v>
          </cell>
          <cell r="HB118">
            <v>1650</v>
          </cell>
          <cell r="HC118">
            <v>0.61521252796420578</v>
          </cell>
          <cell r="HD118">
            <v>131</v>
          </cell>
          <cell r="HE118">
            <v>87</v>
          </cell>
          <cell r="HF118">
            <v>0.66412213740458015</v>
          </cell>
          <cell r="HG118">
            <v>3359</v>
          </cell>
          <cell r="HH118">
            <v>2286</v>
          </cell>
          <cell r="HI118">
            <v>0.68055969038404285</v>
          </cell>
          <cell r="HJ118">
            <v>5587</v>
          </cell>
          <cell r="HK118">
            <v>2670</v>
          </cell>
          <cell r="HL118">
            <v>0.47789511365670306</v>
          </cell>
          <cell r="HM118">
            <v>6866</v>
          </cell>
          <cell r="HN118">
            <v>6089</v>
          </cell>
          <cell r="HO118">
            <v>0.88683367317215267</v>
          </cell>
          <cell r="HP118">
            <v>2688</v>
          </cell>
          <cell r="HQ118">
            <v>1670</v>
          </cell>
          <cell r="HR118">
            <v>0.62127976190476186</v>
          </cell>
          <cell r="HS118">
            <v>136</v>
          </cell>
          <cell r="HT118">
            <v>90</v>
          </cell>
          <cell r="HU118">
            <v>0.66176470588235292</v>
          </cell>
          <cell r="HV118">
            <v>3359</v>
          </cell>
          <cell r="HW118">
            <v>2627</v>
          </cell>
          <cell r="HX118">
            <v>0.78207799940458467</v>
          </cell>
          <cell r="HY118">
            <v>5585</v>
          </cell>
          <cell r="HZ118">
            <v>2691</v>
          </cell>
          <cell r="IA118">
            <v>0.48182632050134289</v>
          </cell>
          <cell r="IB118">
            <v>6858</v>
          </cell>
          <cell r="IC118">
            <v>6085</v>
          </cell>
          <cell r="ID118">
            <v>0.88728492271799353</v>
          </cell>
          <cell r="IE118">
            <v>2874</v>
          </cell>
          <cell r="IF118">
            <v>1764</v>
          </cell>
          <cell r="IG118">
            <v>0.61377870563674319</v>
          </cell>
          <cell r="IH118">
            <v>135</v>
          </cell>
          <cell r="II118">
            <v>92</v>
          </cell>
          <cell r="IJ118">
            <v>0.68148148148148147</v>
          </cell>
          <cell r="IK118">
            <v>3361</v>
          </cell>
          <cell r="IL118">
            <v>2639</v>
          </cell>
          <cell r="IM118">
            <v>0.78518298125557873</v>
          </cell>
          <cell r="IN118">
            <v>5586</v>
          </cell>
          <cell r="IO118">
            <v>2737</v>
          </cell>
          <cell r="IP118">
            <v>0.4899749373433584</v>
          </cell>
          <cell r="IQ118">
            <v>9674</v>
          </cell>
          <cell r="IR118">
            <v>8366</v>
          </cell>
          <cell r="IS118">
            <v>0.86479222658672728</v>
          </cell>
          <cell r="IT118">
            <v>3879</v>
          </cell>
          <cell r="IU118">
            <v>1989</v>
          </cell>
          <cell r="IV118">
            <v>0.51276102088167053</v>
          </cell>
          <cell r="IW118">
            <v>225</v>
          </cell>
          <cell r="IX118">
            <v>124</v>
          </cell>
          <cell r="IY118">
            <v>0.55111111111111111</v>
          </cell>
          <cell r="IZ118">
            <v>3366</v>
          </cell>
          <cell r="JA118">
            <v>1859</v>
          </cell>
          <cell r="JB118">
            <v>0.55228758169934644</v>
          </cell>
          <cell r="JC118">
            <v>7741</v>
          </cell>
          <cell r="JD118">
            <v>2057</v>
          </cell>
          <cell r="JE118">
            <v>0.26572794212634027</v>
          </cell>
        </row>
        <row r="119">
          <cell r="B119" t="str">
            <v>Woodsley</v>
          </cell>
          <cell r="E119">
            <v>569</v>
          </cell>
          <cell r="F119">
            <v>0</v>
          </cell>
          <cell r="G119">
            <v>0</v>
          </cell>
          <cell r="H119">
            <v>2231</v>
          </cell>
          <cell r="I119">
            <v>0</v>
          </cell>
          <cell r="J119">
            <v>0</v>
          </cell>
          <cell r="K119">
            <v>55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 t="str">
            <v>0%</v>
          </cell>
          <cell r="Q119">
            <v>3020</v>
          </cell>
          <cell r="R119">
            <v>366</v>
          </cell>
          <cell r="S119">
            <v>0.12119205298013246</v>
          </cell>
          <cell r="T119">
            <v>9814</v>
          </cell>
          <cell r="U119">
            <v>46</v>
          </cell>
          <cell r="V119">
            <v>4.6871815773384959E-3</v>
          </cell>
          <cell r="W119">
            <v>206</v>
          </cell>
          <cell r="X119">
            <v>3</v>
          </cell>
          <cell r="Y119">
            <v>1.4563106796116505E-2</v>
          </cell>
          <cell r="Z119">
            <v>5366</v>
          </cell>
          <cell r="AA119">
            <v>126</v>
          </cell>
          <cell r="AB119">
            <v>2.3481177786060379E-2</v>
          </cell>
          <cell r="AC119">
            <v>3018</v>
          </cell>
          <cell r="AD119">
            <v>857</v>
          </cell>
          <cell r="AE119">
            <v>0.28396288933068259</v>
          </cell>
          <cell r="AF119">
            <v>9825</v>
          </cell>
          <cell r="AG119">
            <v>224</v>
          </cell>
          <cell r="AH119">
            <v>2.2798982188295167E-2</v>
          </cell>
          <cell r="AI119">
            <v>204</v>
          </cell>
          <cell r="AJ119">
            <v>8</v>
          </cell>
          <cell r="AK119">
            <v>3.9215686274509803E-2</v>
          </cell>
          <cell r="AL119">
            <v>4982</v>
          </cell>
          <cell r="AM119">
            <v>157</v>
          </cell>
          <cell r="AN119">
            <v>3.1513448414291448E-2</v>
          </cell>
          <cell r="AO119">
            <v>8073</v>
          </cell>
          <cell r="AP119">
            <v>2825</v>
          </cell>
          <cell r="AQ119">
            <v>0.34993187167100209</v>
          </cell>
          <cell r="AR119">
            <v>14255</v>
          </cell>
          <cell r="AS119">
            <v>849</v>
          </cell>
          <cell r="AT119">
            <v>5.9558049807085234E-2</v>
          </cell>
          <cell r="AU119">
            <v>588</v>
          </cell>
          <cell r="AV119">
            <v>62</v>
          </cell>
          <cell r="AW119">
            <v>0.10544217687074831</v>
          </cell>
          <cell r="AX119">
            <v>5367</v>
          </cell>
          <cell r="AY119">
            <v>289</v>
          </cell>
          <cell r="AZ119">
            <v>5.3847587106390905E-2</v>
          </cell>
          <cell r="BA119">
            <v>6594</v>
          </cell>
          <cell r="BB119">
            <v>3639</v>
          </cell>
          <cell r="BC119">
            <v>0.55186533212010924</v>
          </cell>
          <cell r="BD119">
            <v>13192</v>
          </cell>
          <cell r="BE119">
            <v>1456</v>
          </cell>
          <cell r="BF119">
            <v>0.11036992116434202</v>
          </cell>
          <cell r="BG119">
            <v>502</v>
          </cell>
          <cell r="BH119">
            <v>99</v>
          </cell>
          <cell r="BI119">
            <v>0.19721115537848605</v>
          </cell>
          <cell r="BJ119">
            <v>4659</v>
          </cell>
          <cell r="BK119">
            <v>361</v>
          </cell>
          <cell r="BL119">
            <v>7.7484438720755527E-2</v>
          </cell>
          <cell r="BM119">
            <v>8078</v>
          </cell>
          <cell r="BN119">
            <v>4999</v>
          </cell>
          <cell r="BO119">
            <v>0.61884129735082938</v>
          </cell>
          <cell r="BP119">
            <v>14290</v>
          </cell>
          <cell r="BQ119">
            <v>2386</v>
          </cell>
          <cell r="BR119">
            <v>0.16696990902729181</v>
          </cell>
          <cell r="BS119">
            <v>595</v>
          </cell>
          <cell r="BT119">
            <v>175</v>
          </cell>
          <cell r="BU119">
            <v>0.29411764705882354</v>
          </cell>
          <cell r="BV119">
            <v>5365</v>
          </cell>
          <cell r="BW119">
            <v>467</v>
          </cell>
          <cell r="BX119">
            <v>8.7045666356011187E-2</v>
          </cell>
          <cell r="BY119">
            <v>7354</v>
          </cell>
          <cell r="BZ119">
            <v>5189</v>
          </cell>
          <cell r="CA119">
            <v>0.70560239325537122</v>
          </cell>
          <cell r="CB119">
            <v>8801</v>
          </cell>
          <cell r="CC119">
            <v>2616</v>
          </cell>
          <cell r="CD119">
            <v>0.29723895011930462</v>
          </cell>
          <cell r="CE119">
            <v>543</v>
          </cell>
          <cell r="CF119">
            <v>192</v>
          </cell>
          <cell r="CG119">
            <v>0.35359116022099446</v>
          </cell>
          <cell r="CH119">
            <v>5365</v>
          </cell>
          <cell r="CI119">
            <v>541</v>
          </cell>
          <cell r="CJ119">
            <v>0.10083876980428705</v>
          </cell>
          <cell r="CK119">
            <v>7348</v>
          </cell>
          <cell r="CL119">
            <v>5517</v>
          </cell>
          <cell r="CM119">
            <v>0.75081654872074033</v>
          </cell>
          <cell r="CN119">
            <v>7840</v>
          </cell>
          <cell r="CO119">
            <v>2903</v>
          </cell>
          <cell r="CP119">
            <v>0.37028061224489794</v>
          </cell>
          <cell r="CQ119">
            <v>544</v>
          </cell>
          <cell r="CR119">
            <v>207</v>
          </cell>
          <cell r="CS119">
            <v>0.38051470588235292</v>
          </cell>
          <cell r="CT119">
            <v>5365</v>
          </cell>
          <cell r="CU119">
            <v>720</v>
          </cell>
          <cell r="CV119">
            <v>0.1342031686859273</v>
          </cell>
          <cell r="CW119">
            <v>6668</v>
          </cell>
          <cell r="CX119">
            <v>5131</v>
          </cell>
          <cell r="CY119">
            <v>0.76949610077984398</v>
          </cell>
          <cell r="CZ119">
            <v>6709</v>
          </cell>
          <cell r="DA119">
            <v>2606</v>
          </cell>
          <cell r="DB119">
            <v>0.38843344760769116</v>
          </cell>
          <cell r="DC119">
            <v>494</v>
          </cell>
          <cell r="DD119">
            <v>197</v>
          </cell>
          <cell r="DE119">
            <v>0.39878542510121456</v>
          </cell>
          <cell r="DF119">
            <v>5368</v>
          </cell>
          <cell r="DG119">
            <v>766</v>
          </cell>
          <cell r="DH119">
            <v>0.14269746646795828</v>
          </cell>
          <cell r="DI119">
            <v>7324</v>
          </cell>
          <cell r="DJ119">
            <v>5787</v>
          </cell>
          <cell r="DK119">
            <v>0.79014199890770076</v>
          </cell>
          <cell r="DL119">
            <v>7764</v>
          </cell>
          <cell r="DM119">
            <v>3206</v>
          </cell>
          <cell r="DN119">
            <v>0.41293147861926843</v>
          </cell>
          <cell r="DO119">
            <v>497</v>
          </cell>
          <cell r="DP119">
            <v>195</v>
          </cell>
          <cell r="DQ119">
            <v>0.39235412474849096</v>
          </cell>
          <cell r="DR119">
            <v>4649</v>
          </cell>
          <cell r="DS119">
            <v>755</v>
          </cell>
          <cell r="DT119">
            <v>0.16240051624005161</v>
          </cell>
          <cell r="DU119">
            <v>8139</v>
          </cell>
          <cell r="DV119">
            <v>6430</v>
          </cell>
          <cell r="DW119">
            <v>0.79002334439120281</v>
          </cell>
          <cell r="DX119">
            <v>8688</v>
          </cell>
          <cell r="DY119">
            <v>3660</v>
          </cell>
          <cell r="DZ119">
            <v>0.42127071823204421</v>
          </cell>
          <cell r="EA119">
            <v>570</v>
          </cell>
          <cell r="EB119">
            <v>239</v>
          </cell>
          <cell r="EC119">
            <v>0.41929824561403511</v>
          </cell>
          <cell r="ED119">
            <v>4641</v>
          </cell>
          <cell r="EE119">
            <v>895</v>
          </cell>
          <cell r="EF119">
            <v>0.19284636931695756</v>
          </cell>
          <cell r="EG119">
            <v>8176</v>
          </cell>
          <cell r="EH119">
            <v>6065</v>
          </cell>
          <cell r="EI119">
            <v>0.74180528375733856</v>
          </cell>
          <cell r="EJ119">
            <v>9021</v>
          </cell>
          <cell r="EK119">
            <v>3251</v>
          </cell>
          <cell r="EL119">
            <v>0.36038133244651371</v>
          </cell>
          <cell r="EM119">
            <v>559</v>
          </cell>
          <cell r="EN119">
            <v>209</v>
          </cell>
          <cell r="EO119">
            <v>0.37388193202146691</v>
          </cell>
          <cell r="EP119">
            <v>5365</v>
          </cell>
          <cell r="EQ119">
            <v>782</v>
          </cell>
          <cell r="ER119">
            <v>0.14575955265610438</v>
          </cell>
          <cell r="ES119">
            <v>8119</v>
          </cell>
          <cell r="ET119">
            <v>6588</v>
          </cell>
          <cell r="EU119">
            <v>0.81142997906146075</v>
          </cell>
          <cell r="EV119">
            <v>8704</v>
          </cell>
          <cell r="EW119">
            <v>3877</v>
          </cell>
          <cell r="EX119">
            <v>0.44542738970588236</v>
          </cell>
          <cell r="EY119">
            <v>571</v>
          </cell>
          <cell r="EZ119">
            <v>253</v>
          </cell>
          <cell r="FA119">
            <v>0.44308231173380036</v>
          </cell>
          <cell r="FB119">
            <v>4632</v>
          </cell>
          <cell r="FC119">
            <v>980</v>
          </cell>
          <cell r="FD119">
            <v>0.21157167530224524</v>
          </cell>
          <cell r="FE119">
            <v>8114</v>
          </cell>
          <cell r="FF119">
            <v>6698</v>
          </cell>
          <cell r="FG119">
            <v>0.82548681291594772</v>
          </cell>
          <cell r="FH119">
            <v>8472</v>
          </cell>
          <cell r="FI119">
            <v>4130</v>
          </cell>
          <cell r="FJ119">
            <v>0.48748819641170915</v>
          </cell>
          <cell r="FK119">
            <v>525</v>
          </cell>
          <cell r="FL119">
            <v>286</v>
          </cell>
          <cell r="FM119">
            <v>0.54476190476190478</v>
          </cell>
          <cell r="FN119">
            <v>4637</v>
          </cell>
          <cell r="FO119">
            <v>1105</v>
          </cell>
          <cell r="FP119">
            <v>0.23830062540435626</v>
          </cell>
          <cell r="FQ119">
            <v>9538</v>
          </cell>
          <cell r="FR119">
            <v>3192</v>
          </cell>
          <cell r="FS119">
            <v>0.33466135458167329</v>
          </cell>
          <cell r="FT119">
            <v>8101</v>
          </cell>
          <cell r="FU119">
            <v>6731</v>
          </cell>
          <cell r="FV119">
            <v>0.83088507591655347</v>
          </cell>
          <cell r="FW119">
            <v>8482</v>
          </cell>
          <cell r="FX119">
            <v>4308</v>
          </cell>
          <cell r="FY119">
            <v>0.50789908040556475</v>
          </cell>
          <cell r="FZ119">
            <v>542</v>
          </cell>
          <cell r="GA119">
            <v>296</v>
          </cell>
          <cell r="GB119">
            <v>0.54612546125461259</v>
          </cell>
          <cell r="GC119">
            <v>4640</v>
          </cell>
          <cell r="GD119">
            <v>1242</v>
          </cell>
          <cell r="GE119">
            <v>0.26767241379310347</v>
          </cell>
          <cell r="GF119">
            <v>9529</v>
          </cell>
          <cell r="GG119">
            <v>3710</v>
          </cell>
          <cell r="GH119">
            <v>0.3893378108930633</v>
          </cell>
          <cell r="GI119">
            <v>8085</v>
          </cell>
          <cell r="GJ119">
            <v>6730</v>
          </cell>
          <cell r="GK119">
            <v>0.83240568954854666</v>
          </cell>
          <cell r="GL119">
            <v>8703</v>
          </cell>
          <cell r="GM119">
            <v>4481</v>
          </cell>
          <cell r="GN119">
            <v>0.51487992646213954</v>
          </cell>
          <cell r="GO119">
            <v>560</v>
          </cell>
          <cell r="GP119">
            <v>308</v>
          </cell>
          <cell r="GQ119">
            <v>0.55000000000000004</v>
          </cell>
          <cell r="GR119">
            <v>4633</v>
          </cell>
          <cell r="GS119">
            <v>1355</v>
          </cell>
          <cell r="GT119">
            <v>0.29246708396287502</v>
          </cell>
          <cell r="GU119">
            <v>9531</v>
          </cell>
          <cell r="GV119">
            <v>3989</v>
          </cell>
          <cell r="GW119">
            <v>0.41852901059699926</v>
          </cell>
          <cell r="GX119">
            <v>8070</v>
          </cell>
          <cell r="GY119">
            <v>6730</v>
          </cell>
          <cell r="GZ119">
            <v>0.83395291201982646</v>
          </cell>
          <cell r="HA119">
            <v>8714</v>
          </cell>
          <cell r="HB119">
            <v>4504</v>
          </cell>
          <cell r="HC119">
            <v>0.51686940555428051</v>
          </cell>
          <cell r="HD119">
            <v>563</v>
          </cell>
          <cell r="HE119">
            <v>313</v>
          </cell>
          <cell r="HF119">
            <v>0.55595026642984013</v>
          </cell>
          <cell r="HG119">
            <v>4636</v>
          </cell>
          <cell r="HH119">
            <v>1461</v>
          </cell>
          <cell r="HI119">
            <v>0.31514236410698876</v>
          </cell>
          <cell r="HJ119">
            <v>9513</v>
          </cell>
          <cell r="HK119">
            <v>4034</v>
          </cell>
          <cell r="HL119">
            <v>0.42405129822348364</v>
          </cell>
          <cell r="HM119">
            <v>6095</v>
          </cell>
          <cell r="HN119">
            <v>4986</v>
          </cell>
          <cell r="HO119">
            <v>0.81804757998359312</v>
          </cell>
          <cell r="HP119">
            <v>7470</v>
          </cell>
          <cell r="HQ119">
            <v>3780</v>
          </cell>
          <cell r="HR119">
            <v>0.50602409638554213</v>
          </cell>
          <cell r="HS119">
            <v>486</v>
          </cell>
          <cell r="HT119">
            <v>276</v>
          </cell>
          <cell r="HU119">
            <v>0.5679012345679012</v>
          </cell>
          <cell r="HV119">
            <v>3907</v>
          </cell>
          <cell r="HW119">
            <v>1159</v>
          </cell>
          <cell r="HX119">
            <v>0.2966470437675966</v>
          </cell>
          <cell r="HY119">
            <v>7839</v>
          </cell>
          <cell r="HZ119">
            <v>3231</v>
          </cell>
          <cell r="IA119">
            <v>0.41216991963260619</v>
          </cell>
          <cell r="IB119">
            <v>8040</v>
          </cell>
          <cell r="IC119">
            <v>6722</v>
          </cell>
          <cell r="ID119">
            <v>0.83606965174129355</v>
          </cell>
          <cell r="IE119">
            <v>9164</v>
          </cell>
          <cell r="IF119">
            <v>4726</v>
          </cell>
          <cell r="IG119">
            <v>0.51571366215626369</v>
          </cell>
          <cell r="IH119">
            <v>587</v>
          </cell>
          <cell r="II119">
            <v>321</v>
          </cell>
          <cell r="IJ119">
            <v>0.54684838160136284</v>
          </cell>
          <cell r="IK119">
            <v>5332</v>
          </cell>
          <cell r="IL119">
            <v>2248</v>
          </cell>
          <cell r="IM119">
            <v>0.42160540135033758</v>
          </cell>
          <cell r="IN119">
            <v>9499</v>
          </cell>
          <cell r="IO119">
            <v>4177</v>
          </cell>
          <cell r="IP119">
            <v>0.43973049794715235</v>
          </cell>
          <cell r="IQ119">
            <v>8114</v>
          </cell>
          <cell r="IR119">
            <v>6604</v>
          </cell>
          <cell r="IS119">
            <v>0.81390189795415335</v>
          </cell>
          <cell r="IT119">
            <v>8704</v>
          </cell>
          <cell r="IU119">
            <v>3929</v>
          </cell>
          <cell r="IV119">
            <v>0.45140165441176472</v>
          </cell>
          <cell r="IW119">
            <v>513</v>
          </cell>
          <cell r="IX119">
            <v>281</v>
          </cell>
          <cell r="IY119">
            <v>0.54775828460038989</v>
          </cell>
          <cell r="IZ119">
            <v>4630</v>
          </cell>
          <cell r="JA119">
            <v>1010</v>
          </cell>
          <cell r="JB119">
            <v>0.21814254859611232</v>
          </cell>
          <cell r="JC119">
            <v>9543</v>
          </cell>
          <cell r="JD119">
            <v>2459</v>
          </cell>
          <cell r="JE119">
            <v>0.25767578329665725</v>
          </cell>
        </row>
        <row r="120">
          <cell r="B120" t="str">
            <v>Yeadon</v>
          </cell>
          <cell r="E120">
            <v>2854</v>
          </cell>
          <cell r="F120">
            <v>68</v>
          </cell>
          <cell r="G120">
            <v>2.3826208829712685E-2</v>
          </cell>
          <cell r="H120">
            <v>3764</v>
          </cell>
          <cell r="I120">
            <v>2</v>
          </cell>
          <cell r="J120">
            <v>5.3134962805526033E-4</v>
          </cell>
          <cell r="K120">
            <v>98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>0%</v>
          </cell>
          <cell r="Q120">
            <v>7993</v>
          </cell>
          <cell r="R120">
            <v>1060</v>
          </cell>
          <cell r="S120">
            <v>0.13261603903415489</v>
          </cell>
          <cell r="T120">
            <v>10649</v>
          </cell>
          <cell r="U120">
            <v>109</v>
          </cell>
          <cell r="V120">
            <v>1.0235702882899803E-2</v>
          </cell>
          <cell r="W120">
            <v>242</v>
          </cell>
          <cell r="X120">
            <v>6</v>
          </cell>
          <cell r="Y120">
            <v>2.4793388429752067E-2</v>
          </cell>
          <cell r="Z120">
            <v>3876</v>
          </cell>
          <cell r="AA120">
            <v>33</v>
          </cell>
          <cell r="AB120">
            <v>8.5139318885448911E-3</v>
          </cell>
          <cell r="AC120">
            <v>7990</v>
          </cell>
          <cell r="AD120">
            <v>2240</v>
          </cell>
          <cell r="AE120">
            <v>0.28035043804755944</v>
          </cell>
          <cell r="AF120">
            <v>10651</v>
          </cell>
          <cell r="AG120">
            <v>228</v>
          </cell>
          <cell r="AH120">
            <v>2.1406440709792508E-2</v>
          </cell>
          <cell r="AI120">
            <v>244</v>
          </cell>
          <cell r="AJ120">
            <v>10</v>
          </cell>
          <cell r="AK120">
            <v>4.0983606557377046E-2</v>
          </cell>
          <cell r="AL120">
            <v>3878</v>
          </cell>
          <cell r="AM120">
            <v>46</v>
          </cell>
          <cell r="AN120">
            <v>1.186178442496132E-2</v>
          </cell>
          <cell r="AO120">
            <v>7979</v>
          </cell>
          <cell r="AP120">
            <v>2800</v>
          </cell>
          <cell r="AQ120">
            <v>0.35092116806617368</v>
          </cell>
          <cell r="AR120">
            <v>10649</v>
          </cell>
          <cell r="AS120">
            <v>348</v>
          </cell>
          <cell r="AT120">
            <v>3.2679124800450744E-2</v>
          </cell>
          <cell r="AU120">
            <v>246</v>
          </cell>
          <cell r="AV120">
            <v>22</v>
          </cell>
          <cell r="AW120">
            <v>8.943089430894309E-2</v>
          </cell>
          <cell r="AX120">
            <v>3875</v>
          </cell>
          <cell r="AY120">
            <v>109</v>
          </cell>
          <cell r="AZ120">
            <v>2.8129032258064516E-2</v>
          </cell>
          <cell r="BA120">
            <v>7973</v>
          </cell>
          <cell r="BB120">
            <v>3727</v>
          </cell>
          <cell r="BC120">
            <v>0.46745265270287217</v>
          </cell>
          <cell r="BD120">
            <v>10654</v>
          </cell>
          <cell r="BE120">
            <v>532</v>
          </cell>
          <cell r="BF120">
            <v>4.9934296977660969E-2</v>
          </cell>
          <cell r="BG120">
            <v>249</v>
          </cell>
          <cell r="BH120">
            <v>34</v>
          </cell>
          <cell r="BI120">
            <v>0.13654618473895583</v>
          </cell>
          <cell r="BJ120">
            <v>3868</v>
          </cell>
          <cell r="BK120">
            <v>222</v>
          </cell>
          <cell r="BL120">
            <v>5.7394002068252327E-2</v>
          </cell>
          <cell r="BM120">
            <v>7972</v>
          </cell>
          <cell r="BN120">
            <v>4115</v>
          </cell>
          <cell r="BO120">
            <v>0.51618163572503761</v>
          </cell>
          <cell r="BP120">
            <v>10652</v>
          </cell>
          <cell r="BQ120">
            <v>880</v>
          </cell>
          <cell r="BR120">
            <v>8.2613593691325579E-2</v>
          </cell>
          <cell r="BS120">
            <v>253</v>
          </cell>
          <cell r="BT120">
            <v>64</v>
          </cell>
          <cell r="BU120">
            <v>0.25296442687747034</v>
          </cell>
          <cell r="BV120">
            <v>3870</v>
          </cell>
          <cell r="BW120">
            <v>639</v>
          </cell>
          <cell r="BX120">
            <v>0.16511627906976745</v>
          </cell>
          <cell r="BY120">
            <v>7968</v>
          </cell>
          <cell r="BZ120">
            <v>5065</v>
          </cell>
          <cell r="CA120">
            <v>0.63566767068273089</v>
          </cell>
          <cell r="CB120">
            <v>6362</v>
          </cell>
          <cell r="CC120">
            <v>1201</v>
          </cell>
          <cell r="CD120">
            <v>0.18877711411505815</v>
          </cell>
          <cell r="CE120">
            <v>266</v>
          </cell>
          <cell r="CF120">
            <v>89</v>
          </cell>
          <cell r="CG120">
            <v>0.33458646616541354</v>
          </cell>
          <cell r="CH120">
            <v>3865</v>
          </cell>
          <cell r="CI120">
            <v>711</v>
          </cell>
          <cell r="CJ120">
            <v>0.18395860284605434</v>
          </cell>
          <cell r="CK120">
            <v>7960</v>
          </cell>
          <cell r="CL120">
            <v>5277</v>
          </cell>
          <cell r="CM120">
            <v>0.66293969849246226</v>
          </cell>
          <cell r="CN120">
            <v>4700</v>
          </cell>
          <cell r="CO120">
            <v>1253</v>
          </cell>
          <cell r="CP120">
            <v>0.26659574468085107</v>
          </cell>
          <cell r="CQ120">
            <v>273</v>
          </cell>
          <cell r="CR120">
            <v>98</v>
          </cell>
          <cell r="CS120">
            <v>0.35897435897435898</v>
          </cell>
          <cell r="CT120">
            <v>3864</v>
          </cell>
          <cell r="CU120">
            <v>807</v>
          </cell>
          <cell r="CV120">
            <v>0.20885093167701863</v>
          </cell>
          <cell r="CW120">
            <v>5126</v>
          </cell>
          <cell r="CX120">
            <v>3835</v>
          </cell>
          <cell r="CY120">
            <v>0.74814670308232545</v>
          </cell>
          <cell r="CZ120">
            <v>2566</v>
          </cell>
          <cell r="DA120">
            <v>908</v>
          </cell>
          <cell r="DB120">
            <v>0.35385814497272017</v>
          </cell>
          <cell r="DC120">
            <v>167</v>
          </cell>
          <cell r="DD120">
            <v>71</v>
          </cell>
          <cell r="DE120">
            <v>0.42514970059880242</v>
          </cell>
          <cell r="DF120">
            <v>3867</v>
          </cell>
          <cell r="DG120">
            <v>865</v>
          </cell>
          <cell r="DH120">
            <v>0.22368761313679855</v>
          </cell>
          <cell r="DI120">
            <v>5125</v>
          </cell>
          <cell r="DJ120">
            <v>3926</v>
          </cell>
          <cell r="DK120">
            <v>0.76604878048780489</v>
          </cell>
          <cell r="DL120">
            <v>2567</v>
          </cell>
          <cell r="DM120">
            <v>973</v>
          </cell>
          <cell r="DN120">
            <v>0.37904168289832491</v>
          </cell>
          <cell r="DO120">
            <v>170</v>
          </cell>
          <cell r="DP120">
            <v>77</v>
          </cell>
          <cell r="DQ120">
            <v>0.45294117647058824</v>
          </cell>
          <cell r="DR120">
            <v>3870</v>
          </cell>
          <cell r="DS120">
            <v>1197</v>
          </cell>
          <cell r="DT120">
            <v>0.30930232558139537</v>
          </cell>
          <cell r="DU120">
            <v>7954</v>
          </cell>
          <cell r="DV120">
            <v>6140</v>
          </cell>
          <cell r="DW120">
            <v>0.77193864722152372</v>
          </cell>
          <cell r="DX120">
            <v>4382</v>
          </cell>
          <cell r="DY120">
            <v>1806</v>
          </cell>
          <cell r="DZ120">
            <v>0.41214057507987223</v>
          </cell>
          <cell r="EA120">
            <v>274</v>
          </cell>
          <cell r="EB120">
            <v>144</v>
          </cell>
          <cell r="EC120">
            <v>0.52554744525547448</v>
          </cell>
          <cell r="ED120">
            <v>3868</v>
          </cell>
          <cell r="EE120">
            <v>1991</v>
          </cell>
          <cell r="EF120">
            <v>0.51473629782833508</v>
          </cell>
          <cell r="EG120">
            <v>7960</v>
          </cell>
          <cell r="EH120">
            <v>5277</v>
          </cell>
          <cell r="EI120">
            <v>0.66293969849246226</v>
          </cell>
          <cell r="EJ120">
            <v>4700</v>
          </cell>
          <cell r="EK120">
            <v>1253</v>
          </cell>
          <cell r="EL120">
            <v>0.26659574468085107</v>
          </cell>
          <cell r="EM120">
            <v>273</v>
          </cell>
          <cell r="EN120">
            <v>98</v>
          </cell>
          <cell r="EO120">
            <v>0.35897435897435898</v>
          </cell>
          <cell r="EP120">
            <v>3864</v>
          </cell>
          <cell r="EQ120">
            <v>807</v>
          </cell>
          <cell r="ER120">
            <v>0.20885093167701863</v>
          </cell>
          <cell r="ES120">
            <v>7946</v>
          </cell>
          <cell r="ET120">
            <v>6564</v>
          </cell>
          <cell r="EU120">
            <v>0.82607601308834633</v>
          </cell>
          <cell r="EV120">
            <v>4387</v>
          </cell>
          <cell r="EW120">
            <v>2147</v>
          </cell>
          <cell r="EX120">
            <v>0.48940050148165032</v>
          </cell>
          <cell r="EY120">
            <v>278</v>
          </cell>
          <cell r="EZ120">
            <v>160</v>
          </cell>
          <cell r="FA120">
            <v>0.57553956834532372</v>
          </cell>
          <cell r="FB120">
            <v>3869</v>
          </cell>
          <cell r="FC120">
            <v>2033</v>
          </cell>
          <cell r="FD120">
            <v>0.52545877487722925</v>
          </cell>
          <cell r="FE120">
            <v>7940</v>
          </cell>
          <cell r="FF120">
            <v>6710</v>
          </cell>
          <cell r="FG120">
            <v>0.84508816120906805</v>
          </cell>
          <cell r="FH120">
            <v>4159</v>
          </cell>
          <cell r="FI120">
            <v>2278</v>
          </cell>
          <cell r="FJ120">
            <v>0.54772781918730462</v>
          </cell>
          <cell r="FK120">
            <v>298</v>
          </cell>
          <cell r="FL120">
            <v>171</v>
          </cell>
          <cell r="FM120">
            <v>0.5738255033557047</v>
          </cell>
          <cell r="FN120">
            <v>3869</v>
          </cell>
          <cell r="FO120">
            <v>2063</v>
          </cell>
          <cell r="FP120">
            <v>0.53321271646420265</v>
          </cell>
          <cell r="FQ120">
            <v>7657</v>
          </cell>
          <cell r="FR120">
            <v>1866</v>
          </cell>
          <cell r="FS120">
            <v>0.24369857646597884</v>
          </cell>
          <cell r="FT120">
            <v>7927</v>
          </cell>
          <cell r="FU120">
            <v>6780</v>
          </cell>
          <cell r="FV120">
            <v>0.85530465497666208</v>
          </cell>
          <cell r="FW120">
            <v>4170</v>
          </cell>
          <cell r="FX120">
            <v>2425</v>
          </cell>
          <cell r="FY120">
            <v>0.58153477218225424</v>
          </cell>
          <cell r="FZ120">
            <v>302</v>
          </cell>
          <cell r="GA120">
            <v>183</v>
          </cell>
          <cell r="GB120">
            <v>0.60596026490066224</v>
          </cell>
          <cell r="GC120">
            <v>3868</v>
          </cell>
          <cell r="GD120">
            <v>2715</v>
          </cell>
          <cell r="GE120">
            <v>0.70191313340227512</v>
          </cell>
          <cell r="GF120">
            <v>7659</v>
          </cell>
          <cell r="GG120">
            <v>2436</v>
          </cell>
          <cell r="GH120">
            <v>0.31805718762240504</v>
          </cell>
          <cell r="GI120">
            <v>7937</v>
          </cell>
          <cell r="GJ120">
            <v>6841</v>
          </cell>
          <cell r="GK120">
            <v>0.86191256142119188</v>
          </cell>
          <cell r="GL120">
            <v>4384</v>
          </cell>
          <cell r="GM120">
            <v>2614</v>
          </cell>
          <cell r="GN120">
            <v>0.59625912408759119</v>
          </cell>
          <cell r="GO120">
            <v>299</v>
          </cell>
          <cell r="GP120">
            <v>191</v>
          </cell>
          <cell r="GQ120">
            <v>0.6387959866220736</v>
          </cell>
          <cell r="GR120">
            <v>3866</v>
          </cell>
          <cell r="GS120">
            <v>2903</v>
          </cell>
          <cell r="GT120">
            <v>0.75090532850491465</v>
          </cell>
          <cell r="GU120">
            <v>7652</v>
          </cell>
          <cell r="GV120">
            <v>3170</v>
          </cell>
          <cell r="GW120">
            <v>0.41427077888133823</v>
          </cell>
          <cell r="GX120">
            <v>7935</v>
          </cell>
          <cell r="GY120">
            <v>6841</v>
          </cell>
          <cell r="GZ120">
            <v>0.86212980466288591</v>
          </cell>
          <cell r="HA120">
            <v>4383</v>
          </cell>
          <cell r="HB120">
            <v>2626</v>
          </cell>
          <cell r="HC120">
            <v>0.59913301391740814</v>
          </cell>
          <cell r="HD120">
            <v>305</v>
          </cell>
          <cell r="HE120">
            <v>194</v>
          </cell>
          <cell r="HF120">
            <v>0.63606557377049178</v>
          </cell>
          <cell r="HG120">
            <v>3868</v>
          </cell>
          <cell r="HH120">
            <v>2911</v>
          </cell>
          <cell r="HI120">
            <v>0.75258531540847984</v>
          </cell>
          <cell r="HJ120">
            <v>7649</v>
          </cell>
          <cell r="HK120">
            <v>3182</v>
          </cell>
          <cell r="HL120">
            <v>0.41600209177670283</v>
          </cell>
          <cell r="HM120">
            <v>7930</v>
          </cell>
          <cell r="HN120">
            <v>6845</v>
          </cell>
          <cell r="HO120">
            <v>0.86317780580075665</v>
          </cell>
          <cell r="HP120">
            <v>4388</v>
          </cell>
          <cell r="HQ120">
            <v>2670</v>
          </cell>
          <cell r="HR120">
            <v>0.60847766636280765</v>
          </cell>
          <cell r="HS120">
            <v>313</v>
          </cell>
          <cell r="HT120">
            <v>201</v>
          </cell>
          <cell r="HU120">
            <v>0.64217252396166136</v>
          </cell>
          <cell r="HV120">
            <v>3869</v>
          </cell>
          <cell r="HW120">
            <v>2929</v>
          </cell>
          <cell r="HX120">
            <v>0.75704316360816748</v>
          </cell>
          <cell r="HY120">
            <v>7650</v>
          </cell>
          <cell r="HZ120">
            <v>3240</v>
          </cell>
          <cell r="IA120">
            <v>0.42352941176470588</v>
          </cell>
          <cell r="IB120">
            <v>7920</v>
          </cell>
          <cell r="IC120">
            <v>6860</v>
          </cell>
          <cell r="ID120">
            <v>0.86616161616161613</v>
          </cell>
          <cell r="IE120">
            <v>4757</v>
          </cell>
          <cell r="IF120">
            <v>2837</v>
          </cell>
          <cell r="IG120">
            <v>0.59638427580407816</v>
          </cell>
          <cell r="IH120">
            <v>322</v>
          </cell>
          <cell r="II120">
            <v>206</v>
          </cell>
          <cell r="IJ120">
            <v>0.63975155279503104</v>
          </cell>
          <cell r="IK120">
            <v>3866</v>
          </cell>
          <cell r="IL120">
            <v>2950</v>
          </cell>
          <cell r="IM120">
            <v>0.76306259699948265</v>
          </cell>
          <cell r="IN120">
            <v>7644</v>
          </cell>
          <cell r="IO120">
            <v>3369</v>
          </cell>
          <cell r="IP120">
            <v>0.44073783359497642</v>
          </cell>
          <cell r="IQ120">
            <v>7946</v>
          </cell>
          <cell r="IR120">
            <v>6588</v>
          </cell>
          <cell r="IS120">
            <v>0.8290964007047571</v>
          </cell>
          <cell r="IT120">
            <v>4390</v>
          </cell>
          <cell r="IU120">
            <v>2167</v>
          </cell>
          <cell r="IV120">
            <v>0.49362186788154899</v>
          </cell>
          <cell r="IW120">
            <v>279</v>
          </cell>
          <cell r="IX120">
            <v>161</v>
          </cell>
          <cell r="IY120">
            <v>0.57706093189964158</v>
          </cell>
          <cell r="IZ120">
            <v>3869</v>
          </cell>
          <cell r="JA120">
            <v>2050</v>
          </cell>
          <cell r="JB120">
            <v>0.52985267510984746</v>
          </cell>
          <cell r="JC120">
            <v>7659</v>
          </cell>
          <cell r="JD120">
            <v>1662</v>
          </cell>
          <cell r="JE120">
            <v>0.21699960830395612</v>
          </cell>
        </row>
        <row r="121">
          <cell r="B121" t="str">
            <v>York Road</v>
          </cell>
          <cell r="E121">
            <v>995</v>
          </cell>
          <cell r="F121">
            <v>1</v>
          </cell>
          <cell r="G121">
            <v>1.0050251256281408E-3</v>
          </cell>
          <cell r="H121">
            <v>1697</v>
          </cell>
          <cell r="I121">
            <v>0</v>
          </cell>
          <cell r="J121">
            <v>0</v>
          </cell>
          <cell r="K121">
            <v>41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 t="str">
            <v>0%</v>
          </cell>
          <cell r="Q121">
            <v>5599</v>
          </cell>
          <cell r="R121">
            <v>466</v>
          </cell>
          <cell r="S121">
            <v>8.3229148062153951E-2</v>
          </cell>
          <cell r="T121">
            <v>8691</v>
          </cell>
          <cell r="U121">
            <v>59</v>
          </cell>
          <cell r="V121">
            <v>6.7886319180761705E-3</v>
          </cell>
          <cell r="W121">
            <v>186</v>
          </cell>
          <cell r="X121">
            <v>1</v>
          </cell>
          <cell r="Y121">
            <v>5.3763440860215058E-3</v>
          </cell>
          <cell r="Z121">
            <v>3763</v>
          </cell>
          <cell r="AA121">
            <v>12</v>
          </cell>
          <cell r="AB121">
            <v>3.1889449906989105E-3</v>
          </cell>
          <cell r="AC121">
            <v>5596</v>
          </cell>
          <cell r="AD121">
            <v>676</v>
          </cell>
          <cell r="AE121">
            <v>0.12080057183702644</v>
          </cell>
          <cell r="AF121">
            <v>8696</v>
          </cell>
          <cell r="AG121">
            <v>99</v>
          </cell>
          <cell r="AH121">
            <v>1.1384544618215271E-2</v>
          </cell>
          <cell r="AI121">
            <v>187</v>
          </cell>
          <cell r="AJ121">
            <v>1</v>
          </cell>
          <cell r="AK121">
            <v>5.3475935828877002E-3</v>
          </cell>
          <cell r="AL121">
            <v>3764</v>
          </cell>
          <cell r="AM121">
            <v>77</v>
          </cell>
          <cell r="AN121">
            <v>2.0456960680127523E-2</v>
          </cell>
          <cell r="AO121">
            <v>5589</v>
          </cell>
          <cell r="AP121">
            <v>1337</v>
          </cell>
          <cell r="AQ121">
            <v>0.23921989622472714</v>
          </cell>
          <cell r="AR121">
            <v>8693</v>
          </cell>
          <cell r="AS121">
            <v>340</v>
          </cell>
          <cell r="AT121">
            <v>3.9111929138387208E-2</v>
          </cell>
          <cell r="AU121">
            <v>198</v>
          </cell>
          <cell r="AV121">
            <v>5</v>
          </cell>
          <cell r="AW121">
            <v>2.5252525252525252E-2</v>
          </cell>
          <cell r="AX121">
            <v>3761</v>
          </cell>
          <cell r="AY121">
            <v>80</v>
          </cell>
          <cell r="AZ121">
            <v>2.127093858016485E-2</v>
          </cell>
          <cell r="BA121">
            <v>5581</v>
          </cell>
          <cell r="BB121">
            <v>2069</v>
          </cell>
          <cell r="BC121">
            <v>0.3707220928149077</v>
          </cell>
          <cell r="BD121">
            <v>8702</v>
          </cell>
          <cell r="BE121">
            <v>507</v>
          </cell>
          <cell r="BF121">
            <v>5.8262468398069409E-2</v>
          </cell>
          <cell r="BG121">
            <v>207</v>
          </cell>
          <cell r="BH121">
            <v>12</v>
          </cell>
          <cell r="BI121">
            <v>5.7971014492753624E-2</v>
          </cell>
          <cell r="BJ121">
            <v>3760</v>
          </cell>
          <cell r="BK121">
            <v>84</v>
          </cell>
          <cell r="BL121">
            <v>2.2340425531914895E-2</v>
          </cell>
          <cell r="BM121">
            <v>5577</v>
          </cell>
          <cell r="BN121">
            <v>2893</v>
          </cell>
          <cell r="BO121">
            <v>0.51873767258382641</v>
          </cell>
          <cell r="BP121">
            <v>8716</v>
          </cell>
          <cell r="BQ121">
            <v>1011</v>
          </cell>
          <cell r="BR121">
            <v>0.11599357503441945</v>
          </cell>
          <cell r="BS121">
            <v>216</v>
          </cell>
          <cell r="BT121">
            <v>32</v>
          </cell>
          <cell r="BU121">
            <v>0.14814814814814814</v>
          </cell>
          <cell r="BV121">
            <v>3762</v>
          </cell>
          <cell r="BW121">
            <v>95</v>
          </cell>
          <cell r="BX121">
            <v>2.5252525252525252E-2</v>
          </cell>
          <cell r="BY121">
            <v>5567</v>
          </cell>
          <cell r="BZ121">
            <v>3065</v>
          </cell>
          <cell r="CA121">
            <v>0.55056583438117479</v>
          </cell>
          <cell r="CB121">
            <v>5761</v>
          </cell>
          <cell r="CC121">
            <v>1131</v>
          </cell>
          <cell r="CD121">
            <v>0.19632008331886824</v>
          </cell>
          <cell r="CE121">
            <v>230</v>
          </cell>
          <cell r="CF121">
            <v>38</v>
          </cell>
          <cell r="CG121">
            <v>0.16521739130434782</v>
          </cell>
          <cell r="CH121">
            <v>3763</v>
          </cell>
          <cell r="CI121">
            <v>108</v>
          </cell>
          <cell r="CJ121">
            <v>2.8700504916290195E-2</v>
          </cell>
          <cell r="CK121">
            <v>5560</v>
          </cell>
          <cell r="CL121">
            <v>3497</v>
          </cell>
          <cell r="CM121">
            <v>0.62895683453237405</v>
          </cell>
          <cell r="CN121">
            <v>5474</v>
          </cell>
          <cell r="CO121">
            <v>1436</v>
          </cell>
          <cell r="CP121">
            <v>0.26233101936426745</v>
          </cell>
          <cell r="CQ121">
            <v>234</v>
          </cell>
          <cell r="CR121">
            <v>50</v>
          </cell>
          <cell r="CS121">
            <v>0.21367521367521367</v>
          </cell>
          <cell r="CT121">
            <v>3761</v>
          </cell>
          <cell r="CU121">
            <v>268</v>
          </cell>
          <cell r="CV121">
            <v>7.1257644243552243E-2</v>
          </cell>
          <cell r="CW121">
            <v>5549</v>
          </cell>
          <cell r="CX121">
            <v>3755</v>
          </cell>
          <cell r="CY121">
            <v>0.67669850423499733</v>
          </cell>
          <cell r="CZ121">
            <v>4945</v>
          </cell>
          <cell r="DA121">
            <v>1605</v>
          </cell>
          <cell r="DB121">
            <v>0.32457027300303337</v>
          </cell>
          <cell r="DC121">
            <v>242</v>
          </cell>
          <cell r="DD121">
            <v>68</v>
          </cell>
          <cell r="DE121">
            <v>0.28099173553719009</v>
          </cell>
          <cell r="DF121">
            <v>3761</v>
          </cell>
          <cell r="DG121">
            <v>346</v>
          </cell>
          <cell r="DH121">
            <v>9.1996809359212978E-2</v>
          </cell>
          <cell r="DI121">
            <v>5541</v>
          </cell>
          <cell r="DJ121">
            <v>3855</v>
          </cell>
          <cell r="DK121">
            <v>0.69572279371954526</v>
          </cell>
          <cell r="DL121">
            <v>4952</v>
          </cell>
          <cell r="DM121">
            <v>1685</v>
          </cell>
          <cell r="DN121">
            <v>0.34026655896607433</v>
          </cell>
          <cell r="DO121">
            <v>247</v>
          </cell>
          <cell r="DP121">
            <v>75</v>
          </cell>
          <cell r="DQ121">
            <v>0.30364372469635625</v>
          </cell>
          <cell r="DR121">
            <v>3761</v>
          </cell>
          <cell r="DS121">
            <v>375</v>
          </cell>
          <cell r="DT121">
            <v>9.9707524594522728E-2</v>
          </cell>
          <cell r="DU121">
            <v>5538</v>
          </cell>
          <cell r="DV121">
            <v>4018</v>
          </cell>
          <cell r="DW121">
            <v>0.7255326832791622</v>
          </cell>
          <cell r="DX121">
            <v>4963</v>
          </cell>
          <cell r="DY121">
            <v>1880</v>
          </cell>
          <cell r="DZ121">
            <v>0.37880314326012493</v>
          </cell>
          <cell r="EA121">
            <v>251</v>
          </cell>
          <cell r="EB121">
            <v>91</v>
          </cell>
          <cell r="EC121">
            <v>0.36254980079681276</v>
          </cell>
          <cell r="ED121">
            <v>3761</v>
          </cell>
          <cell r="EE121">
            <v>442</v>
          </cell>
          <cell r="EF121">
            <v>0.11752193565541079</v>
          </cell>
          <cell r="EG121">
            <v>5560</v>
          </cell>
          <cell r="EH121">
            <v>3497</v>
          </cell>
          <cell r="EI121">
            <v>0.62895683453237405</v>
          </cell>
          <cell r="EJ121">
            <v>5473</v>
          </cell>
          <cell r="EK121">
            <v>1436</v>
          </cell>
          <cell r="EL121">
            <v>0.26237895121505572</v>
          </cell>
          <cell r="EM121">
            <v>234</v>
          </cell>
          <cell r="EN121">
            <v>50</v>
          </cell>
          <cell r="EO121">
            <v>0.21367521367521367</v>
          </cell>
          <cell r="EP121">
            <v>3761</v>
          </cell>
          <cell r="EQ121">
            <v>268</v>
          </cell>
          <cell r="ER121">
            <v>7.1257644243552243E-2</v>
          </cell>
          <cell r="ES121">
            <v>5532</v>
          </cell>
          <cell r="ET121">
            <v>4114</v>
          </cell>
          <cell r="EU121">
            <v>0.74367317425885759</v>
          </cell>
          <cell r="EV121">
            <v>4972</v>
          </cell>
          <cell r="EW121">
            <v>1933</v>
          </cell>
          <cell r="EX121">
            <v>0.38877715205148833</v>
          </cell>
          <cell r="EY121">
            <v>256</v>
          </cell>
          <cell r="EZ121">
            <v>96</v>
          </cell>
          <cell r="FA121">
            <v>0.375</v>
          </cell>
          <cell r="FB121">
            <v>3756</v>
          </cell>
          <cell r="FC121">
            <v>484</v>
          </cell>
          <cell r="FD121">
            <v>0.12886048988285409</v>
          </cell>
          <cell r="FE121">
            <v>5522</v>
          </cell>
          <cell r="FF121">
            <v>4225</v>
          </cell>
          <cell r="FG121">
            <v>0.7651213328504165</v>
          </cell>
          <cell r="FH121">
            <v>4631</v>
          </cell>
          <cell r="FI121">
            <v>2027</v>
          </cell>
          <cell r="FJ121">
            <v>0.43770244007773701</v>
          </cell>
          <cell r="FK121">
            <v>271</v>
          </cell>
          <cell r="FL121">
            <v>102</v>
          </cell>
          <cell r="FM121">
            <v>0.37638376383763839</v>
          </cell>
          <cell r="FN121">
            <v>3757</v>
          </cell>
          <cell r="FO121">
            <v>681</v>
          </cell>
          <cell r="FP121">
            <v>0.181261644929465</v>
          </cell>
          <cell r="FQ121">
            <v>6361</v>
          </cell>
          <cell r="FR121">
            <v>1809</v>
          </cell>
          <cell r="FS121">
            <v>0.28438924697374629</v>
          </cell>
          <cell r="FT121">
            <v>5517</v>
          </cell>
          <cell r="FU121">
            <v>4281</v>
          </cell>
          <cell r="FV121">
            <v>0.77596519847743339</v>
          </cell>
          <cell r="FW121">
            <v>4636</v>
          </cell>
          <cell r="FX121">
            <v>2172</v>
          </cell>
          <cell r="FY121">
            <v>0.46850733390854182</v>
          </cell>
          <cell r="FZ121">
            <v>277</v>
          </cell>
          <cell r="GA121">
            <v>107</v>
          </cell>
          <cell r="GB121">
            <v>0.38628158844765342</v>
          </cell>
          <cell r="GC121">
            <v>3753</v>
          </cell>
          <cell r="GD121">
            <v>918</v>
          </cell>
          <cell r="GE121">
            <v>0.2446043165467626</v>
          </cell>
          <cell r="GF121">
            <v>6360</v>
          </cell>
          <cell r="GG121">
            <v>2050</v>
          </cell>
          <cell r="GH121">
            <v>0.32232704402515722</v>
          </cell>
          <cell r="GI121">
            <v>5512</v>
          </cell>
          <cell r="GJ121">
            <v>4327</v>
          </cell>
          <cell r="GK121">
            <v>0.78501451378809872</v>
          </cell>
          <cell r="GL121">
            <v>4971</v>
          </cell>
          <cell r="GM121">
            <v>2330</v>
          </cell>
          <cell r="GN121">
            <v>0.46871856769261716</v>
          </cell>
          <cell r="GO121">
            <v>276</v>
          </cell>
          <cell r="GP121">
            <v>110</v>
          </cell>
          <cell r="GQ121">
            <v>0.39855072463768115</v>
          </cell>
          <cell r="GR121">
            <v>3755</v>
          </cell>
          <cell r="GS121">
            <v>1110</v>
          </cell>
          <cell r="GT121">
            <v>0.29560585885486018</v>
          </cell>
          <cell r="GU121">
            <v>6359</v>
          </cell>
          <cell r="GV121">
            <v>2206</v>
          </cell>
          <cell r="GW121">
            <v>0.346909891492373</v>
          </cell>
          <cell r="GX121">
            <v>5512</v>
          </cell>
          <cell r="GY121">
            <v>4329</v>
          </cell>
          <cell r="GZ121">
            <v>0.785377358490566</v>
          </cell>
          <cell r="HA121">
            <v>4976</v>
          </cell>
          <cell r="HB121">
            <v>2341</v>
          </cell>
          <cell r="HC121">
            <v>0.47045819935691319</v>
          </cell>
          <cell r="HD121">
            <v>280</v>
          </cell>
          <cell r="HE121">
            <v>112</v>
          </cell>
          <cell r="HF121">
            <v>0.4</v>
          </cell>
          <cell r="HG121">
            <v>3755</v>
          </cell>
          <cell r="HH121">
            <v>1463</v>
          </cell>
          <cell r="HI121">
            <v>0.38961384820239681</v>
          </cell>
          <cell r="HJ121">
            <v>6359</v>
          </cell>
          <cell r="HK121">
            <v>2218</v>
          </cell>
          <cell r="HL121">
            <v>0.34879698065733605</v>
          </cell>
          <cell r="HM121">
            <v>5511</v>
          </cell>
          <cell r="HN121">
            <v>4329</v>
          </cell>
          <cell r="HO121">
            <v>0.78551986935220464</v>
          </cell>
          <cell r="HP121">
            <v>4980</v>
          </cell>
          <cell r="HQ121">
            <v>2350</v>
          </cell>
          <cell r="HR121">
            <v>0.4718875502008032</v>
          </cell>
          <cell r="HS121">
            <v>287</v>
          </cell>
          <cell r="HT121">
            <v>116</v>
          </cell>
          <cell r="HU121">
            <v>0.40418118466898956</v>
          </cell>
          <cell r="HV121">
            <v>3754</v>
          </cell>
          <cell r="HW121">
            <v>1470</v>
          </cell>
          <cell r="HX121">
            <v>0.39158231220031964</v>
          </cell>
          <cell r="HY121">
            <v>6358</v>
          </cell>
          <cell r="HZ121">
            <v>2240</v>
          </cell>
          <cell r="IA121">
            <v>0.3523120478137779</v>
          </cell>
          <cell r="IB121">
            <v>5501</v>
          </cell>
          <cell r="IC121">
            <v>4333</v>
          </cell>
          <cell r="ID121">
            <v>0.7876749681876023</v>
          </cell>
          <cell r="IE121">
            <v>5543</v>
          </cell>
          <cell r="IF121">
            <v>2570</v>
          </cell>
          <cell r="IG121">
            <v>0.46364784412772869</v>
          </cell>
          <cell r="IH121">
            <v>301</v>
          </cell>
          <cell r="II121">
            <v>120</v>
          </cell>
          <cell r="IJ121">
            <v>0.39867109634551495</v>
          </cell>
          <cell r="IK121">
            <v>3757</v>
          </cell>
          <cell r="IL121">
            <v>1656</v>
          </cell>
          <cell r="IM121">
            <v>0.44077721586372104</v>
          </cell>
          <cell r="IN121">
            <v>6359</v>
          </cell>
          <cell r="IO121">
            <v>2431</v>
          </cell>
          <cell r="IP121">
            <v>0.38229281333543008</v>
          </cell>
          <cell r="IQ121">
            <v>5530</v>
          </cell>
          <cell r="IR121">
            <v>4166</v>
          </cell>
          <cell r="IS121">
            <v>0.75334538878842672</v>
          </cell>
          <cell r="IT121">
            <v>4971</v>
          </cell>
          <cell r="IU121">
            <v>1976</v>
          </cell>
          <cell r="IV121">
            <v>0.3975055320860994</v>
          </cell>
          <cell r="IW121">
            <v>256</v>
          </cell>
          <cell r="IX121">
            <v>97</v>
          </cell>
          <cell r="IY121">
            <v>0.37890625</v>
          </cell>
          <cell r="IZ121">
            <v>3756</v>
          </cell>
          <cell r="JA121">
            <v>556</v>
          </cell>
          <cell r="JB121">
            <v>0.14802981895633652</v>
          </cell>
          <cell r="JC121">
            <v>6362</v>
          </cell>
          <cell r="JD121">
            <v>1630</v>
          </cell>
          <cell r="JE121">
            <v>0.25620873939012889</v>
          </cell>
        </row>
        <row r="122">
          <cell r="B122" t="str">
            <v>Leeds CCG</v>
          </cell>
          <cell r="E122">
            <v>31505</v>
          </cell>
          <cell r="F122">
            <v>939</v>
          </cell>
          <cell r="G122">
            <v>2.9804792890017459E-2</v>
          </cell>
          <cell r="H122">
            <v>51079</v>
          </cell>
          <cell r="I122">
            <v>112</v>
          </cell>
          <cell r="J122">
            <v>2.1926819240783882E-3</v>
          </cell>
          <cell r="K122">
            <v>1520</v>
          </cell>
          <cell r="L122">
            <v>4</v>
          </cell>
          <cell r="M122">
            <v>2.631578947368421E-3</v>
          </cell>
          <cell r="N122">
            <v>3277</v>
          </cell>
          <cell r="O122">
            <v>23</v>
          </cell>
          <cell r="P122">
            <v>7.0186145865120536E-3</v>
          </cell>
          <cell r="Q122">
            <v>108518</v>
          </cell>
          <cell r="R122">
            <v>13230</v>
          </cell>
          <cell r="S122">
            <v>0.12191525829816252</v>
          </cell>
          <cell r="T122">
            <v>187099</v>
          </cell>
          <cell r="U122">
            <v>2235</v>
          </cell>
          <cell r="V122">
            <v>1.1945547544348178E-2</v>
          </cell>
          <cell r="W122">
            <v>4548</v>
          </cell>
          <cell r="X122">
            <v>100</v>
          </cell>
          <cell r="Y122">
            <v>2.1987686895338612E-2</v>
          </cell>
          <cell r="Z122">
            <v>95783</v>
          </cell>
          <cell r="AA122">
            <v>1350</v>
          </cell>
          <cell r="AB122">
            <v>1.4094359124270487E-2</v>
          </cell>
          <cell r="AC122">
            <v>108473</v>
          </cell>
          <cell r="AD122">
            <v>21373</v>
          </cell>
          <cell r="AE122">
            <v>0.19703520691785054</v>
          </cell>
          <cell r="AF122">
            <v>187175</v>
          </cell>
          <cell r="AG122">
            <v>3814</v>
          </cell>
          <cell r="AH122">
            <v>2.0376652864965941E-2</v>
          </cell>
          <cell r="AI122">
            <v>4594</v>
          </cell>
          <cell r="AJ122">
            <v>181</v>
          </cell>
          <cell r="AK122">
            <v>3.939921636917719E-2</v>
          </cell>
          <cell r="AL122">
            <v>95397</v>
          </cell>
          <cell r="AM122">
            <v>2255</v>
          </cell>
          <cell r="AN122">
            <v>2.3638059897061754E-2</v>
          </cell>
          <cell r="AO122">
            <v>124111</v>
          </cell>
          <cell r="AP122">
            <v>42807</v>
          </cell>
          <cell r="AQ122">
            <v>0.34490899275648412</v>
          </cell>
          <cell r="AR122">
            <v>203444</v>
          </cell>
          <cell r="AS122">
            <v>9957</v>
          </cell>
          <cell r="AT122">
            <v>4.8942215056723228E-2</v>
          </cell>
          <cell r="AU122">
            <v>5876</v>
          </cell>
          <cell r="AV122">
            <v>461</v>
          </cell>
          <cell r="AW122">
            <v>7.8454731109598372E-2</v>
          </cell>
          <cell r="AX122">
            <v>95781</v>
          </cell>
          <cell r="AY122">
            <v>3269</v>
          </cell>
          <cell r="AZ122">
            <v>3.4129942264123365E-2</v>
          </cell>
          <cell r="BA122">
            <v>122826</v>
          </cell>
          <cell r="BB122">
            <v>55375</v>
          </cell>
          <cell r="BC122">
            <v>0.45084102714409002</v>
          </cell>
          <cell r="BD122">
            <v>199894</v>
          </cell>
          <cell r="BE122">
            <v>16153</v>
          </cell>
          <cell r="BF122">
            <v>8.0807828148918931E-2</v>
          </cell>
          <cell r="BG122">
            <v>5975</v>
          </cell>
          <cell r="BH122">
            <v>791</v>
          </cell>
          <cell r="BI122">
            <v>0.13238493723849373</v>
          </cell>
          <cell r="BJ122">
            <v>93117</v>
          </cell>
          <cell r="BK122">
            <v>4412</v>
          </cell>
          <cell r="BL122">
            <v>4.7381251543756782E-2</v>
          </cell>
          <cell r="BM122">
            <v>127106</v>
          </cell>
          <cell r="BN122">
            <v>71376</v>
          </cell>
          <cell r="BO122">
            <v>0.56154705521375858</v>
          </cell>
          <cell r="BP122">
            <v>203015</v>
          </cell>
          <cell r="BQ122">
            <v>24186</v>
          </cell>
          <cell r="BR122">
            <v>0.11913405413393099</v>
          </cell>
          <cell r="BS122">
            <v>6295</v>
          </cell>
          <cell r="BT122">
            <v>1334</v>
          </cell>
          <cell r="BU122">
            <v>0.21191421763304211</v>
          </cell>
          <cell r="BV122">
            <v>95080</v>
          </cell>
          <cell r="BW122">
            <v>6684</v>
          </cell>
          <cell r="BX122">
            <v>7.0298695835086245E-2</v>
          </cell>
          <cell r="BY122">
            <v>128127</v>
          </cell>
          <cell r="BZ122">
            <v>82615</v>
          </cell>
          <cell r="CA122">
            <v>0.64478993498638071</v>
          </cell>
          <cell r="CB122">
            <v>128658</v>
          </cell>
          <cell r="CC122">
            <v>27758</v>
          </cell>
          <cell r="CD122">
            <v>0.21575028369786567</v>
          </cell>
          <cell r="CE122">
            <v>6407</v>
          </cell>
          <cell r="CF122">
            <v>1721</v>
          </cell>
          <cell r="CG122">
            <v>0.26861245512720461</v>
          </cell>
          <cell r="CH122">
            <v>95065</v>
          </cell>
          <cell r="CI122">
            <v>8886</v>
          </cell>
          <cell r="CJ122">
            <v>9.3472886972071734E-2</v>
          </cell>
          <cell r="CK122">
            <v>122848</v>
          </cell>
          <cell r="CL122">
            <v>85146</v>
          </cell>
          <cell r="CM122">
            <v>0.69310041677520184</v>
          </cell>
          <cell r="CN122">
            <v>104627</v>
          </cell>
          <cell r="CO122">
            <v>29141</v>
          </cell>
          <cell r="CP122">
            <v>0.27852275225324247</v>
          </cell>
          <cell r="CQ122">
            <v>6012</v>
          </cell>
          <cell r="CR122">
            <v>1825</v>
          </cell>
          <cell r="CS122">
            <v>0.30355954757152365</v>
          </cell>
          <cell r="CT122">
            <v>93534</v>
          </cell>
          <cell r="CU122">
            <v>11568</v>
          </cell>
          <cell r="CV122">
            <v>0.12367695169670921</v>
          </cell>
          <cell r="CW122">
            <v>121218</v>
          </cell>
          <cell r="CX122">
            <v>88822</v>
          </cell>
          <cell r="CY122">
            <v>0.73274596182085172</v>
          </cell>
          <cell r="CZ122">
            <v>96234</v>
          </cell>
          <cell r="DA122">
            <v>31869</v>
          </cell>
          <cell r="DB122">
            <v>0.33116154373714074</v>
          </cell>
          <cell r="DC122">
            <v>6240</v>
          </cell>
          <cell r="DD122">
            <v>2111</v>
          </cell>
          <cell r="DE122">
            <v>0.33830128205128207</v>
          </cell>
          <cell r="DF122">
            <v>93536</v>
          </cell>
          <cell r="DG122">
            <v>14344</v>
          </cell>
          <cell r="DH122">
            <v>0.153352719808416</v>
          </cell>
          <cell r="DI122">
            <v>121237</v>
          </cell>
          <cell r="DJ122">
            <v>92891</v>
          </cell>
          <cell r="DK122">
            <v>0.76619348878642657</v>
          </cell>
          <cell r="DL122">
            <v>97344</v>
          </cell>
          <cell r="DM122">
            <v>36057</v>
          </cell>
          <cell r="DN122">
            <v>0.37040803747534518</v>
          </cell>
          <cell r="DO122">
            <v>5928</v>
          </cell>
          <cell r="DP122">
            <v>2159</v>
          </cell>
          <cell r="DQ122">
            <v>0.3642037786774629</v>
          </cell>
          <cell r="DR122">
            <v>94381</v>
          </cell>
          <cell r="DS122">
            <v>17543</v>
          </cell>
          <cell r="DT122">
            <v>0.18587427554274696</v>
          </cell>
          <cell r="DU122">
            <v>123783</v>
          </cell>
          <cell r="DV122">
            <v>96566</v>
          </cell>
          <cell r="DW122">
            <v>0.78012328025657807</v>
          </cell>
          <cell r="DX122">
            <v>102724</v>
          </cell>
          <cell r="DY122">
            <v>40687</v>
          </cell>
          <cell r="DZ122">
            <v>0.39608076009501186</v>
          </cell>
          <cell r="EA122">
            <v>6334</v>
          </cell>
          <cell r="EB122">
            <v>2513</v>
          </cell>
          <cell r="EC122">
            <v>0.39674771076728765</v>
          </cell>
          <cell r="ED122">
            <v>87711</v>
          </cell>
          <cell r="EE122">
            <v>18904</v>
          </cell>
          <cell r="EF122">
            <v>0.21552598875853657</v>
          </cell>
          <cell r="EG122">
            <v>130623</v>
          </cell>
          <cell r="EH122">
            <v>90773</v>
          </cell>
          <cell r="EI122">
            <v>0.69492355863821842</v>
          </cell>
          <cell r="EJ122">
            <v>114738</v>
          </cell>
          <cell r="EK122">
            <v>32619</v>
          </cell>
          <cell r="EL122">
            <v>0.28429116770381219</v>
          </cell>
          <cell r="EM122">
            <v>6396</v>
          </cell>
          <cell r="EN122">
            <v>1927</v>
          </cell>
          <cell r="EO122">
            <v>0.30128205128205127</v>
          </cell>
          <cell r="EP122">
            <v>93527</v>
          </cell>
          <cell r="EQ122">
            <v>11852</v>
          </cell>
          <cell r="ER122">
            <v>0.12672276454927453</v>
          </cell>
          <cell r="ES122">
            <v>132005</v>
          </cell>
          <cell r="ET122">
            <v>105930</v>
          </cell>
          <cell r="EU122">
            <v>0.80246960342411278</v>
          </cell>
          <cell r="EV122">
            <v>109226</v>
          </cell>
          <cell r="EW122">
            <v>46609</v>
          </cell>
          <cell r="EX122">
            <v>0.42672074414516692</v>
          </cell>
          <cell r="EY122">
            <v>6979</v>
          </cell>
          <cell r="EZ122">
            <v>2929</v>
          </cell>
          <cell r="FA122">
            <v>0.41968763433156614</v>
          </cell>
          <cell r="FB122">
            <v>89261</v>
          </cell>
          <cell r="FC122">
            <v>21753</v>
          </cell>
          <cell r="FD122">
            <v>0.24370105645242604</v>
          </cell>
          <cell r="FE122">
            <v>131861</v>
          </cell>
          <cell r="FF122">
            <v>107584</v>
          </cell>
          <cell r="FG122">
            <v>0.81588945935492674</v>
          </cell>
          <cell r="FH122">
            <v>105589</v>
          </cell>
          <cell r="FI122">
            <v>49488</v>
          </cell>
          <cell r="FJ122">
            <v>0.46868518500980216</v>
          </cell>
          <cell r="FK122">
            <v>7106</v>
          </cell>
          <cell r="FL122">
            <v>3268</v>
          </cell>
          <cell r="FM122">
            <v>0.45989304812834225</v>
          </cell>
          <cell r="FN122">
            <v>89247</v>
          </cell>
          <cell r="FO122">
            <v>25642</v>
          </cell>
          <cell r="FP122">
            <v>0.28731497977523052</v>
          </cell>
          <cell r="FQ122">
            <v>148939</v>
          </cell>
          <cell r="FR122">
            <v>42570</v>
          </cell>
          <cell r="FS122">
            <v>0.28582171224461023</v>
          </cell>
          <cell r="FT122">
            <v>128321</v>
          </cell>
          <cell r="FU122">
            <v>105779</v>
          </cell>
          <cell r="FV122">
            <v>0.82433116948901586</v>
          </cell>
          <cell r="FW122">
            <v>102594</v>
          </cell>
          <cell r="FX122">
            <v>50742</v>
          </cell>
          <cell r="FY122">
            <v>0.49459032691970289</v>
          </cell>
          <cell r="FZ122">
            <v>6981</v>
          </cell>
          <cell r="GA122">
            <v>3279</v>
          </cell>
          <cell r="GB122">
            <v>0.46970348087666525</v>
          </cell>
          <cell r="GC122">
            <v>87721</v>
          </cell>
          <cell r="GD122">
            <v>28929</v>
          </cell>
          <cell r="GE122">
            <v>0.32978420218647758</v>
          </cell>
          <cell r="GF122">
            <v>144958</v>
          </cell>
          <cell r="GG122">
            <v>50205</v>
          </cell>
          <cell r="GH122">
            <v>0.34634169897487549</v>
          </cell>
          <cell r="GI122">
            <v>128133</v>
          </cell>
          <cell r="GJ122">
            <v>106259</v>
          </cell>
          <cell r="GK122">
            <v>0.82928675672933594</v>
          </cell>
          <cell r="GL122">
            <v>106068</v>
          </cell>
          <cell r="GM122">
            <v>53872</v>
          </cell>
          <cell r="GN122">
            <v>0.50790059207300975</v>
          </cell>
          <cell r="GO122">
            <v>7032</v>
          </cell>
          <cell r="GP122">
            <v>3390</v>
          </cell>
          <cell r="GQ122">
            <v>0.48208191126279865</v>
          </cell>
          <cell r="GR122">
            <v>89664</v>
          </cell>
          <cell r="GS122">
            <v>35558</v>
          </cell>
          <cell r="GT122">
            <v>0.39656941470378299</v>
          </cell>
          <cell r="GU122">
            <v>144926</v>
          </cell>
          <cell r="GV122">
            <v>57843</v>
          </cell>
          <cell r="GW122">
            <v>0.39912093068186522</v>
          </cell>
          <cell r="GX122">
            <v>123885</v>
          </cell>
          <cell r="GY122">
            <v>102779</v>
          </cell>
          <cell r="GZ122">
            <v>0.8296323202970497</v>
          </cell>
          <cell r="HA122">
            <v>103585</v>
          </cell>
          <cell r="HB122">
            <v>53041</v>
          </cell>
          <cell r="HC122">
            <v>0.5120529034126563</v>
          </cell>
          <cell r="HD122">
            <v>6848</v>
          </cell>
          <cell r="HE122">
            <v>3313</v>
          </cell>
          <cell r="HF122">
            <v>0.48379088785046731</v>
          </cell>
          <cell r="HG122">
            <v>89659</v>
          </cell>
          <cell r="HH122">
            <v>40090</v>
          </cell>
          <cell r="HI122">
            <v>0.44713860292887497</v>
          </cell>
          <cell r="HJ122">
            <v>140978</v>
          </cell>
          <cell r="HK122">
            <v>57369</v>
          </cell>
          <cell r="HL122">
            <v>0.40693583395990862</v>
          </cell>
          <cell r="HM122">
            <v>120226</v>
          </cell>
          <cell r="HN122">
            <v>99787</v>
          </cell>
          <cell r="HO122">
            <v>0.82999517575233306</v>
          </cell>
          <cell r="HP122">
            <v>100239</v>
          </cell>
          <cell r="HQ122">
            <v>51631</v>
          </cell>
          <cell r="HR122">
            <v>0.51507896128253472</v>
          </cell>
          <cell r="HS122">
            <v>6783</v>
          </cell>
          <cell r="HT122">
            <v>3272</v>
          </cell>
          <cell r="HU122">
            <v>0.48238242665487246</v>
          </cell>
          <cell r="HV122">
            <v>86999</v>
          </cell>
          <cell r="HW122">
            <v>40730</v>
          </cell>
          <cell r="HX122">
            <v>0.46816630076207771</v>
          </cell>
          <cell r="HY122">
            <v>136778</v>
          </cell>
          <cell r="HZ122">
            <v>56436</v>
          </cell>
          <cell r="IA122">
            <v>0.4126102150930705</v>
          </cell>
          <cell r="IB122">
            <v>125574</v>
          </cell>
          <cell r="IC122">
            <v>104478</v>
          </cell>
          <cell r="ID122">
            <v>0.83200344020258976</v>
          </cell>
          <cell r="IE122">
            <v>112280</v>
          </cell>
          <cell r="IF122">
            <v>57652</v>
          </cell>
          <cell r="IG122">
            <v>0.51346633416458853</v>
          </cell>
          <cell r="IH122">
            <v>7293</v>
          </cell>
          <cell r="II122">
            <v>3548</v>
          </cell>
          <cell r="IJ122">
            <v>0.48649389825860412</v>
          </cell>
          <cell r="IK122">
            <v>91667</v>
          </cell>
          <cell r="IL122">
            <v>45252</v>
          </cell>
          <cell r="IM122">
            <v>0.49365638670404832</v>
          </cell>
          <cell r="IN122">
            <v>143459</v>
          </cell>
          <cell r="IO122">
            <v>61999</v>
          </cell>
          <cell r="IP122">
            <v>0.43217225827588368</v>
          </cell>
          <cell r="IQ122">
            <v>126982</v>
          </cell>
          <cell r="IR122">
            <v>102184</v>
          </cell>
          <cell r="IS122">
            <v>0.80471247893402209</v>
          </cell>
          <cell r="IT122">
            <v>106087</v>
          </cell>
          <cell r="IU122">
            <v>45564</v>
          </cell>
          <cell r="IV122">
            <v>0.42949654528830111</v>
          </cell>
          <cell r="IW122">
            <v>6610</v>
          </cell>
          <cell r="IX122">
            <v>2976</v>
          </cell>
          <cell r="IY122">
            <v>0.45022692889561272</v>
          </cell>
          <cell r="IZ122">
            <v>89247</v>
          </cell>
          <cell r="JA122">
            <v>22442</v>
          </cell>
          <cell r="JB122">
            <v>0.25145943281006644</v>
          </cell>
          <cell r="JC122">
            <v>144465</v>
          </cell>
          <cell r="JD122">
            <v>34688</v>
          </cell>
          <cell r="JE122">
            <v>0.24011352230644101</v>
          </cell>
        </row>
        <row r="124">
          <cell r="B124" t="str">
            <v>Count</v>
          </cell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  <cell r="Y124">
            <v>0</v>
          </cell>
          <cell r="AB124">
            <v>0</v>
          </cell>
          <cell r="AE124">
            <v>0</v>
          </cell>
          <cell r="AH124">
            <v>0</v>
          </cell>
          <cell r="AK124">
            <v>1</v>
          </cell>
          <cell r="AN124">
            <v>0</v>
          </cell>
          <cell r="AQ124">
            <v>1</v>
          </cell>
          <cell r="AT124">
            <v>0</v>
          </cell>
          <cell r="AW124">
            <v>1</v>
          </cell>
          <cell r="AZ124">
            <v>0</v>
          </cell>
          <cell r="BC124">
            <v>2</v>
          </cell>
          <cell r="BF124">
            <v>0</v>
          </cell>
          <cell r="BI124">
            <v>1</v>
          </cell>
          <cell r="BL124">
            <v>0</v>
          </cell>
          <cell r="BO124">
            <v>6</v>
          </cell>
          <cell r="BR124">
            <v>0</v>
          </cell>
          <cell r="BU124">
            <v>0</v>
          </cell>
          <cell r="BX124">
            <v>0</v>
          </cell>
          <cell r="CA124">
            <v>11</v>
          </cell>
          <cell r="CD124">
            <v>0</v>
          </cell>
          <cell r="CG124">
            <v>1</v>
          </cell>
          <cell r="CJ124">
            <v>0</v>
          </cell>
          <cell r="CM124">
            <v>20</v>
          </cell>
          <cell r="CP124">
            <v>0</v>
          </cell>
          <cell r="CS124">
            <v>1</v>
          </cell>
          <cell r="CV124">
            <v>0</v>
          </cell>
          <cell r="CY124">
            <v>30</v>
          </cell>
          <cell r="DB124">
            <v>0</v>
          </cell>
          <cell r="DE124">
            <v>2</v>
          </cell>
          <cell r="DH124">
            <v>0</v>
          </cell>
          <cell r="DK124">
            <v>47</v>
          </cell>
          <cell r="DN124">
            <v>0</v>
          </cell>
          <cell r="DQ124">
            <v>2</v>
          </cell>
          <cell r="DT124">
            <v>0</v>
          </cell>
          <cell r="DW124">
            <v>56</v>
          </cell>
          <cell r="DZ124">
            <v>0</v>
          </cell>
          <cell r="EC124">
            <v>2</v>
          </cell>
          <cell r="EF124">
            <v>1</v>
          </cell>
          <cell r="EI124">
            <v>22</v>
          </cell>
          <cell r="EL124">
            <v>0</v>
          </cell>
          <cell r="EO124">
            <v>1</v>
          </cell>
          <cell r="ER124">
            <v>0</v>
          </cell>
          <cell r="EU124">
            <v>64</v>
          </cell>
          <cell r="EX124">
            <v>0</v>
          </cell>
          <cell r="FA124">
            <v>1</v>
          </cell>
          <cell r="FD124">
            <v>1</v>
          </cell>
          <cell r="FG124">
            <v>70</v>
          </cell>
          <cell r="FJ124">
            <v>0</v>
          </cell>
          <cell r="FM124">
            <v>2</v>
          </cell>
          <cell r="FP124">
            <v>2</v>
          </cell>
          <cell r="FS124">
            <v>0</v>
          </cell>
          <cell r="FV124">
            <v>73</v>
          </cell>
          <cell r="FY124">
            <v>0</v>
          </cell>
          <cell r="GB124">
            <v>2</v>
          </cell>
          <cell r="GE124">
            <v>2</v>
          </cell>
          <cell r="GH124">
            <v>0</v>
          </cell>
          <cell r="GK124">
            <v>73</v>
          </cell>
          <cell r="GN124">
            <v>0</v>
          </cell>
          <cell r="GQ124">
            <v>2</v>
          </cell>
          <cell r="GT124">
            <v>3</v>
          </cell>
          <cell r="GW124">
            <v>0</v>
          </cell>
          <cell r="GZ124">
            <v>72</v>
          </cell>
          <cell r="HC124">
            <v>0</v>
          </cell>
          <cell r="HF124">
            <v>2</v>
          </cell>
          <cell r="HI124">
            <v>3</v>
          </cell>
          <cell r="HL124">
            <v>0</v>
          </cell>
          <cell r="HO124">
            <v>70</v>
          </cell>
          <cell r="HR124">
            <v>0</v>
          </cell>
          <cell r="HU124">
            <v>2</v>
          </cell>
          <cell r="HX124">
            <v>5</v>
          </cell>
          <cell r="IA124">
            <v>0</v>
          </cell>
          <cell r="ID124">
            <v>72</v>
          </cell>
          <cell r="IG124">
            <v>0</v>
          </cell>
          <cell r="IJ124">
            <v>3</v>
          </cell>
          <cell r="IM124">
            <v>10</v>
          </cell>
          <cell r="IP124">
            <v>0</v>
          </cell>
          <cell r="IS124">
            <v>64</v>
          </cell>
          <cell r="IV124">
            <v>0</v>
          </cell>
          <cell r="IY124">
            <v>2</v>
          </cell>
          <cell r="JB124">
            <v>1</v>
          </cell>
          <cell r="JE124">
            <v>0</v>
          </cell>
        </row>
        <row r="125">
          <cell r="B125" t="str">
            <v>Low</v>
          </cell>
          <cell r="G125">
            <v>0.1</v>
          </cell>
          <cell r="J125">
            <v>0.1</v>
          </cell>
          <cell r="M125">
            <v>2.2999999999999998</v>
          </cell>
          <cell r="P125">
            <v>0.6</v>
          </cell>
          <cell r="S125">
            <v>0.3</v>
          </cell>
          <cell r="V125">
            <v>0.1</v>
          </cell>
          <cell r="Y125">
            <v>0.6</v>
          </cell>
          <cell r="AB125">
            <v>0.1</v>
          </cell>
          <cell r="AE125">
            <v>1.1000000000000001</v>
          </cell>
          <cell r="AH125">
            <v>0.2</v>
          </cell>
          <cell r="AK125">
            <v>0.6</v>
          </cell>
          <cell r="AN125">
            <v>0.1</v>
          </cell>
          <cell r="AQ125">
            <v>3.4</v>
          </cell>
          <cell r="AT125">
            <v>0.5</v>
          </cell>
          <cell r="AW125">
            <v>0.6</v>
          </cell>
          <cell r="AZ125">
            <v>0.1</v>
          </cell>
          <cell r="BC125">
            <v>5.3</v>
          </cell>
          <cell r="BF125">
            <v>1.1000000000000001</v>
          </cell>
          <cell r="BI125">
            <v>1.3</v>
          </cell>
          <cell r="BL125">
            <v>0.1</v>
          </cell>
          <cell r="BO125">
            <v>7.7</v>
          </cell>
          <cell r="BR125">
            <v>2.6</v>
          </cell>
          <cell r="BU125">
            <v>1.5</v>
          </cell>
          <cell r="BX125">
            <v>0.1</v>
          </cell>
          <cell r="CA125">
            <v>8.6</v>
          </cell>
          <cell r="CD125">
            <v>4.5999999999999996</v>
          </cell>
          <cell r="CG125">
            <v>2.1</v>
          </cell>
          <cell r="CJ125">
            <v>0.2</v>
          </cell>
          <cell r="CM125">
            <v>13</v>
          </cell>
          <cell r="CP125">
            <v>5.8</v>
          </cell>
          <cell r="CS125">
            <v>4.3</v>
          </cell>
          <cell r="CV125">
            <v>0.3</v>
          </cell>
          <cell r="CY125">
            <v>18.2</v>
          </cell>
          <cell r="DB125">
            <v>7.1</v>
          </cell>
          <cell r="DE125">
            <v>4.3</v>
          </cell>
          <cell r="DH125">
            <v>2.2999999999999998</v>
          </cell>
          <cell r="DK125">
            <v>22.7</v>
          </cell>
          <cell r="DN125">
            <v>14</v>
          </cell>
          <cell r="DQ125">
            <v>10.5</v>
          </cell>
          <cell r="DT125">
            <v>2.6</v>
          </cell>
          <cell r="DW125">
            <v>22.7</v>
          </cell>
          <cell r="DZ125">
            <v>17.2</v>
          </cell>
          <cell r="EC125">
            <v>11.3</v>
          </cell>
          <cell r="EF125">
            <v>3</v>
          </cell>
          <cell r="EI125">
            <v>13</v>
          </cell>
          <cell r="EL125">
            <v>5.8</v>
          </cell>
          <cell r="EO125">
            <v>4.3</v>
          </cell>
          <cell r="ER125">
            <v>0.3</v>
          </cell>
          <cell r="EU125">
            <v>22.7</v>
          </cell>
          <cell r="EX125">
            <v>19.2</v>
          </cell>
          <cell r="FA125">
            <v>11.2</v>
          </cell>
          <cell r="FD125">
            <v>3.1</v>
          </cell>
          <cell r="FG125">
            <v>22.7</v>
          </cell>
          <cell r="FJ125">
            <v>21</v>
          </cell>
          <cell r="FM125">
            <v>18.899999999999999</v>
          </cell>
          <cell r="FP125">
            <v>4.7</v>
          </cell>
          <cell r="FS125">
            <v>2</v>
          </cell>
          <cell r="FV125">
            <v>27.3</v>
          </cell>
          <cell r="FY125">
            <v>23.1</v>
          </cell>
          <cell r="GB125">
            <v>18</v>
          </cell>
          <cell r="GE125">
            <v>6.4</v>
          </cell>
          <cell r="GH125">
            <v>6</v>
          </cell>
          <cell r="GK125">
            <v>34.799999999999997</v>
          </cell>
          <cell r="GN125">
            <v>24.2</v>
          </cell>
          <cell r="GQ125">
            <v>18.8</v>
          </cell>
          <cell r="GT125">
            <v>8.9</v>
          </cell>
          <cell r="GW125">
            <v>18</v>
          </cell>
          <cell r="GZ125">
            <v>34.799999999999997</v>
          </cell>
          <cell r="HC125">
            <v>24.3</v>
          </cell>
          <cell r="HF125">
            <v>20</v>
          </cell>
          <cell r="HI125">
            <v>12.7</v>
          </cell>
          <cell r="HL125">
            <v>18</v>
          </cell>
          <cell r="HO125">
            <v>34.799999999999997</v>
          </cell>
          <cell r="HR125">
            <v>24.4</v>
          </cell>
          <cell r="HU125">
            <v>20</v>
          </cell>
          <cell r="HX125">
            <v>13.8</v>
          </cell>
          <cell r="IA125">
            <v>18</v>
          </cell>
          <cell r="ID125">
            <v>34.799999999999997</v>
          </cell>
          <cell r="IG125">
            <v>30.2</v>
          </cell>
          <cell r="IJ125">
            <v>21.2</v>
          </cell>
          <cell r="IM125">
            <v>15.4</v>
          </cell>
          <cell r="IP125">
            <v>20.684292379471227</v>
          </cell>
          <cell r="IS125">
            <v>22.7</v>
          </cell>
          <cell r="IV125">
            <v>20</v>
          </cell>
          <cell r="IY125">
            <v>19.7</v>
          </cell>
          <cell r="JB125">
            <v>3.4</v>
          </cell>
          <cell r="JE125">
            <v>2</v>
          </cell>
        </row>
        <row r="126">
          <cell r="B126" t="str">
            <v>High</v>
          </cell>
          <cell r="G126">
            <v>32.1</v>
          </cell>
          <cell r="J126">
            <v>2.2999999999999998</v>
          </cell>
          <cell r="M126">
            <v>3.2</v>
          </cell>
          <cell r="P126">
            <v>2.2000000000000002</v>
          </cell>
          <cell r="S126">
            <v>50.2</v>
          </cell>
          <cell r="V126">
            <v>12</v>
          </cell>
          <cell r="Y126">
            <v>64.3</v>
          </cell>
          <cell r="AB126">
            <v>10.199999999999999</v>
          </cell>
          <cell r="AE126">
            <v>67</v>
          </cell>
          <cell r="AH126">
            <v>15.1</v>
          </cell>
          <cell r="AK126">
            <v>86.7</v>
          </cell>
          <cell r="AN126">
            <v>11.4</v>
          </cell>
          <cell r="AQ126">
            <v>75</v>
          </cell>
          <cell r="AT126">
            <v>28.1</v>
          </cell>
          <cell r="AW126">
            <v>86.7</v>
          </cell>
          <cell r="AZ126">
            <v>13.6</v>
          </cell>
          <cell r="BC126">
            <v>81.2</v>
          </cell>
          <cell r="BF126">
            <v>31.7</v>
          </cell>
          <cell r="BI126">
            <v>76.5</v>
          </cell>
          <cell r="BL126">
            <v>15</v>
          </cell>
          <cell r="BO126">
            <v>83.2</v>
          </cell>
          <cell r="BR126">
            <v>36.4</v>
          </cell>
          <cell r="BU126">
            <v>72.2</v>
          </cell>
          <cell r="BX126">
            <v>39.299999999999997</v>
          </cell>
          <cell r="CA126">
            <v>84</v>
          </cell>
          <cell r="CD126">
            <v>41.6</v>
          </cell>
          <cell r="CG126">
            <v>77.8</v>
          </cell>
          <cell r="CJ126">
            <v>43.9</v>
          </cell>
          <cell r="CM126">
            <v>84.7</v>
          </cell>
          <cell r="CP126">
            <v>48</v>
          </cell>
          <cell r="CS126">
            <v>77.8</v>
          </cell>
          <cell r="CV126">
            <v>46.6</v>
          </cell>
          <cell r="CY126">
            <v>86.1</v>
          </cell>
          <cell r="DB126">
            <v>54.2</v>
          </cell>
          <cell r="DE126">
            <v>78.900000000000006</v>
          </cell>
          <cell r="DH126">
            <v>60.4</v>
          </cell>
          <cell r="DK126">
            <v>86.6</v>
          </cell>
          <cell r="DN126">
            <v>58.8</v>
          </cell>
          <cell r="DQ126">
            <v>78.900000000000006</v>
          </cell>
          <cell r="DT126">
            <v>67.5</v>
          </cell>
          <cell r="DW126">
            <v>87.8</v>
          </cell>
          <cell r="DZ126">
            <v>60.9</v>
          </cell>
          <cell r="EC126">
            <v>84.6</v>
          </cell>
          <cell r="EF126">
            <v>76.400000000000006</v>
          </cell>
          <cell r="EI126">
            <v>84.7</v>
          </cell>
          <cell r="EL126">
            <v>51.5</v>
          </cell>
          <cell r="EO126">
            <v>77.8</v>
          </cell>
          <cell r="ER126">
            <v>46.6</v>
          </cell>
          <cell r="EU126">
            <v>88.9</v>
          </cell>
          <cell r="EX126">
            <v>62.5</v>
          </cell>
          <cell r="FA126">
            <v>91.7</v>
          </cell>
          <cell r="FD126">
            <v>76.7</v>
          </cell>
          <cell r="FG126">
            <v>89.5</v>
          </cell>
          <cell r="FJ126">
            <v>66.900000000000006</v>
          </cell>
          <cell r="FM126">
            <v>87.5</v>
          </cell>
          <cell r="FP126">
            <v>77.400000000000006</v>
          </cell>
          <cell r="FS126">
            <v>57.473684210526322</v>
          </cell>
          <cell r="FV126">
            <v>90</v>
          </cell>
          <cell r="FY126">
            <v>67.7</v>
          </cell>
          <cell r="GB126">
            <v>91.7</v>
          </cell>
          <cell r="GE126">
            <v>81.599999999999994</v>
          </cell>
          <cell r="GH126">
            <v>61.263157894736842</v>
          </cell>
          <cell r="GK126">
            <v>90.5</v>
          </cell>
          <cell r="GN126">
            <v>68.599999999999994</v>
          </cell>
          <cell r="GQ126">
            <v>83.3</v>
          </cell>
          <cell r="GT126">
            <v>83.7</v>
          </cell>
          <cell r="GW126">
            <v>62.736842105263158</v>
          </cell>
          <cell r="GZ126">
            <v>90.5</v>
          </cell>
          <cell r="HC126">
            <v>68.8</v>
          </cell>
          <cell r="HF126">
            <v>83.3</v>
          </cell>
          <cell r="HI126">
            <v>83.9</v>
          </cell>
          <cell r="HL126">
            <v>62.815126050420169</v>
          </cell>
          <cell r="HO126">
            <v>90.5</v>
          </cell>
          <cell r="HR126">
            <v>68.8</v>
          </cell>
          <cell r="HU126">
            <v>81.8</v>
          </cell>
          <cell r="HX126">
            <v>83.9</v>
          </cell>
          <cell r="IA126">
            <v>63.445378151260499</v>
          </cell>
          <cell r="ID126">
            <v>90.5</v>
          </cell>
          <cell r="IG126">
            <v>67.3</v>
          </cell>
          <cell r="IJ126">
            <v>83.3</v>
          </cell>
          <cell r="IM126">
            <v>84</v>
          </cell>
          <cell r="IP126">
            <v>67.16997411561691</v>
          </cell>
          <cell r="IS126">
            <v>89.2</v>
          </cell>
          <cell r="IV126">
            <v>62.8</v>
          </cell>
          <cell r="IY126">
            <v>90.9</v>
          </cell>
          <cell r="JB126">
            <v>77.3</v>
          </cell>
          <cell r="JE126">
            <v>52.52100840336135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</row>
        <row r="2">
          <cell r="C2" t="str">
            <v>Week 37</v>
          </cell>
          <cell r="E2" t="str">
            <v>Week 38</v>
          </cell>
          <cell r="G2" t="str">
            <v>Week 39</v>
          </cell>
          <cell r="I2" t="str">
            <v>Week 40</v>
          </cell>
          <cell r="K2" t="str">
            <v>Week 41</v>
          </cell>
          <cell r="M2" t="str">
            <v>Week 42</v>
          </cell>
          <cell r="O2" t="str">
            <v>Week 43</v>
          </cell>
          <cell r="Q2" t="str">
            <v>Week 44</v>
          </cell>
          <cell r="S2" t="str">
            <v>Week 45</v>
          </cell>
          <cell r="U2" t="str">
            <v>Week 46</v>
          </cell>
          <cell r="W2" t="str">
            <v>Week 47</v>
          </cell>
          <cell r="Y2" t="str">
            <v>October 20</v>
          </cell>
          <cell r="AA2" t="str">
            <v>Week 48</v>
          </cell>
          <cell r="AC2" t="str">
            <v>Week 49</v>
          </cell>
          <cell r="AE2" t="str">
            <v>Week 50</v>
          </cell>
          <cell r="AG2" t="str">
            <v>Week 51</v>
          </cell>
          <cell r="AI2" t="str">
            <v>Week 52</v>
          </cell>
          <cell r="AK2" t="str">
            <v>Week 53</v>
          </cell>
          <cell r="AM2" t="str">
            <v>Week 01</v>
          </cell>
          <cell r="AO2" t="str">
            <v>November 20</v>
          </cell>
        </row>
        <row r="3">
          <cell r="C3" t="str">
            <v>Main</v>
          </cell>
          <cell r="D3" t="str">
            <v>Child</v>
          </cell>
          <cell r="E3" t="str">
            <v>Main</v>
          </cell>
          <cell r="F3" t="str">
            <v>Child</v>
          </cell>
          <cell r="G3" t="str">
            <v>Main</v>
          </cell>
          <cell r="H3" t="str">
            <v>Child</v>
          </cell>
          <cell r="I3" t="str">
            <v>Main</v>
          </cell>
          <cell r="J3" t="str">
            <v>Child</v>
          </cell>
          <cell r="K3" t="str">
            <v>Main</v>
          </cell>
          <cell r="L3" t="str">
            <v>Child</v>
          </cell>
          <cell r="M3" t="str">
            <v>Main</v>
          </cell>
          <cell r="N3" t="str">
            <v>Child</v>
          </cell>
          <cell r="O3" t="str">
            <v>Main</v>
          </cell>
          <cell r="P3" t="str">
            <v>Child</v>
          </cell>
          <cell r="Q3" t="str">
            <v>Main</v>
          </cell>
          <cell r="R3" t="str">
            <v>Child</v>
          </cell>
          <cell r="S3" t="str">
            <v>Main</v>
          </cell>
          <cell r="T3" t="str">
            <v>Child</v>
          </cell>
          <cell r="U3" t="str">
            <v>Main</v>
          </cell>
          <cell r="V3" t="str">
            <v>Child</v>
          </cell>
          <cell r="W3" t="str">
            <v>Main</v>
          </cell>
          <cell r="X3" t="str">
            <v>Child</v>
          </cell>
          <cell r="Y3" t="str">
            <v>Main</v>
          </cell>
          <cell r="Z3" t="str">
            <v>Child</v>
          </cell>
          <cell r="AA3" t="str">
            <v>Main</v>
          </cell>
          <cell r="AB3" t="str">
            <v>Child</v>
          </cell>
          <cell r="AC3" t="str">
            <v>Main</v>
          </cell>
          <cell r="AD3" t="str">
            <v>Child</v>
          </cell>
          <cell r="AE3" t="str">
            <v>Main</v>
          </cell>
          <cell r="AF3" t="str">
            <v>Child</v>
          </cell>
          <cell r="AG3" t="str">
            <v>Main</v>
          </cell>
          <cell r="AH3" t="str">
            <v>Child</v>
          </cell>
          <cell r="AI3" t="str">
            <v>Main</v>
          </cell>
          <cell r="AJ3" t="str">
            <v>Child</v>
          </cell>
          <cell r="AK3" t="str">
            <v>Main</v>
          </cell>
          <cell r="AL3" t="str">
            <v>Child</v>
          </cell>
          <cell r="AM3" t="str">
            <v>Main</v>
          </cell>
          <cell r="AN3" t="str">
            <v>Child</v>
          </cell>
          <cell r="AO3" t="str">
            <v>Main</v>
          </cell>
          <cell r="AP3" t="str">
            <v>Child</v>
          </cell>
        </row>
        <row r="4">
          <cell r="B4" t="str">
            <v>Armley</v>
          </cell>
          <cell r="C4">
            <v>1</v>
          </cell>
          <cell r="D4">
            <v>0</v>
          </cell>
          <cell r="E4">
            <v>1</v>
          </cell>
          <cell r="F4">
            <v>3</v>
          </cell>
          <cell r="G4">
            <v>1</v>
          </cell>
          <cell r="H4">
            <v>3</v>
          </cell>
          <cell r="I4">
            <v>3</v>
          </cell>
          <cell r="J4">
            <v>3</v>
          </cell>
          <cell r="K4">
            <v>3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>
            <v>3</v>
          </cell>
          <cell r="R4">
            <v>3</v>
          </cell>
          <cell r="S4">
            <v>3</v>
          </cell>
          <cell r="T4">
            <v>3</v>
          </cell>
          <cell r="U4">
            <v>3</v>
          </cell>
          <cell r="V4">
            <v>3</v>
          </cell>
          <cell r="W4">
            <v>3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3</v>
          </cell>
          <cell r="AE4">
            <v>3</v>
          </cell>
          <cell r="AF4">
            <v>3</v>
          </cell>
          <cell r="AG4">
            <v>3</v>
          </cell>
          <cell r="AH4">
            <v>3</v>
          </cell>
          <cell r="AI4">
            <v>3</v>
          </cell>
          <cell r="AJ4">
            <v>3</v>
          </cell>
          <cell r="AK4">
            <v>2</v>
          </cell>
          <cell r="AL4">
            <v>2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</row>
        <row r="5">
          <cell r="B5" t="str">
            <v>Beeston</v>
          </cell>
          <cell r="C5">
            <v>2</v>
          </cell>
          <cell r="D5">
            <v>1</v>
          </cell>
          <cell r="E5">
            <v>3</v>
          </cell>
          <cell r="F5">
            <v>4</v>
          </cell>
          <cell r="G5">
            <v>3</v>
          </cell>
          <cell r="H5">
            <v>4</v>
          </cell>
          <cell r="I5">
            <v>3</v>
          </cell>
          <cell r="J5">
            <v>4</v>
          </cell>
          <cell r="K5">
            <v>3</v>
          </cell>
          <cell r="L5">
            <v>4</v>
          </cell>
          <cell r="M5">
            <v>3</v>
          </cell>
          <cell r="N5">
            <v>4</v>
          </cell>
          <cell r="O5">
            <v>3</v>
          </cell>
          <cell r="P5">
            <v>4</v>
          </cell>
          <cell r="Q5">
            <v>3</v>
          </cell>
          <cell r="R5">
            <v>4</v>
          </cell>
          <cell r="S5">
            <v>3</v>
          </cell>
          <cell r="T5">
            <v>4</v>
          </cell>
          <cell r="U5">
            <v>3</v>
          </cell>
          <cell r="V5">
            <v>4</v>
          </cell>
          <cell r="W5">
            <v>4</v>
          </cell>
          <cell r="X5">
            <v>4</v>
          </cell>
          <cell r="Y5">
            <v>4</v>
          </cell>
          <cell r="Z5">
            <v>4</v>
          </cell>
          <cell r="AA5">
            <v>4</v>
          </cell>
          <cell r="AB5">
            <v>4</v>
          </cell>
          <cell r="AC5">
            <v>4</v>
          </cell>
          <cell r="AD5">
            <v>4</v>
          </cell>
          <cell r="AE5">
            <v>4</v>
          </cell>
          <cell r="AF5">
            <v>4</v>
          </cell>
          <cell r="AG5">
            <v>4</v>
          </cell>
          <cell r="AH5">
            <v>4</v>
          </cell>
          <cell r="AI5">
            <v>4</v>
          </cell>
          <cell r="AJ5">
            <v>4</v>
          </cell>
          <cell r="AK5">
            <v>4</v>
          </cell>
          <cell r="AL5">
            <v>4</v>
          </cell>
          <cell r="AM5">
            <v>4</v>
          </cell>
          <cell r="AN5">
            <v>4</v>
          </cell>
          <cell r="AO5">
            <v>4</v>
          </cell>
          <cell r="AP5">
            <v>4</v>
          </cell>
        </row>
        <row r="6">
          <cell r="B6" t="str">
            <v>Bramley, Wortley and Middleton</v>
          </cell>
          <cell r="C6">
            <v>2</v>
          </cell>
          <cell r="D6">
            <v>0</v>
          </cell>
          <cell r="E6">
            <v>4</v>
          </cell>
          <cell r="F6">
            <v>4</v>
          </cell>
          <cell r="G6">
            <v>4</v>
          </cell>
          <cell r="H6">
            <v>4</v>
          </cell>
          <cell r="I6">
            <v>4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4</v>
          </cell>
          <cell r="S6">
            <v>4</v>
          </cell>
          <cell r="T6">
            <v>4</v>
          </cell>
          <cell r="U6">
            <v>4</v>
          </cell>
          <cell r="V6">
            <v>4</v>
          </cell>
          <cell r="W6">
            <v>4</v>
          </cell>
          <cell r="X6">
            <v>4</v>
          </cell>
          <cell r="Y6">
            <v>4</v>
          </cell>
          <cell r="Z6">
            <v>4</v>
          </cell>
          <cell r="AA6">
            <v>4</v>
          </cell>
          <cell r="AB6">
            <v>4</v>
          </cell>
          <cell r="AC6">
            <v>4</v>
          </cell>
          <cell r="AD6">
            <v>4</v>
          </cell>
          <cell r="AE6">
            <v>4</v>
          </cell>
          <cell r="AF6">
            <v>4</v>
          </cell>
          <cell r="AG6">
            <v>4</v>
          </cell>
          <cell r="AH6">
            <v>4</v>
          </cell>
          <cell r="AI6">
            <v>4</v>
          </cell>
          <cell r="AJ6">
            <v>4</v>
          </cell>
          <cell r="AK6">
            <v>4</v>
          </cell>
          <cell r="AL6">
            <v>4</v>
          </cell>
          <cell r="AM6">
            <v>4</v>
          </cell>
          <cell r="AN6">
            <v>4</v>
          </cell>
          <cell r="AO6">
            <v>4</v>
          </cell>
          <cell r="AP6">
            <v>4</v>
          </cell>
        </row>
        <row r="7">
          <cell r="B7" t="str">
            <v>Burmantofts, Harehills and Richmond Hill</v>
          </cell>
          <cell r="C7">
            <v>6</v>
          </cell>
          <cell r="D7">
            <v>1</v>
          </cell>
          <cell r="E7">
            <v>10</v>
          </cell>
          <cell r="F7">
            <v>11</v>
          </cell>
          <cell r="G7">
            <v>10</v>
          </cell>
          <cell r="H7">
            <v>11</v>
          </cell>
          <cell r="I7">
            <v>11</v>
          </cell>
          <cell r="J7">
            <v>11</v>
          </cell>
          <cell r="K7">
            <v>11</v>
          </cell>
          <cell r="L7">
            <v>11</v>
          </cell>
          <cell r="M7">
            <v>11</v>
          </cell>
          <cell r="N7">
            <v>11</v>
          </cell>
          <cell r="O7">
            <v>11</v>
          </cell>
          <cell r="P7">
            <v>11</v>
          </cell>
          <cell r="Q7">
            <v>8</v>
          </cell>
          <cell r="R7">
            <v>11</v>
          </cell>
          <cell r="S7">
            <v>8</v>
          </cell>
          <cell r="T7">
            <v>11</v>
          </cell>
          <cell r="U7">
            <v>8</v>
          </cell>
          <cell r="V7">
            <v>11</v>
          </cell>
          <cell r="W7">
            <v>11</v>
          </cell>
          <cell r="X7">
            <v>11</v>
          </cell>
          <cell r="Y7">
            <v>11</v>
          </cell>
          <cell r="Z7">
            <v>11</v>
          </cell>
          <cell r="AA7">
            <v>11</v>
          </cell>
          <cell r="AB7">
            <v>11</v>
          </cell>
          <cell r="AC7">
            <v>11</v>
          </cell>
          <cell r="AD7">
            <v>11</v>
          </cell>
          <cell r="AE7">
            <v>11</v>
          </cell>
          <cell r="AF7">
            <v>11</v>
          </cell>
          <cell r="AG7">
            <v>11</v>
          </cell>
          <cell r="AH7">
            <v>11</v>
          </cell>
          <cell r="AI7">
            <v>10</v>
          </cell>
          <cell r="AJ7">
            <v>11</v>
          </cell>
          <cell r="AK7">
            <v>10</v>
          </cell>
          <cell r="AL7">
            <v>11</v>
          </cell>
          <cell r="AM7">
            <v>10</v>
          </cell>
          <cell r="AN7">
            <v>11</v>
          </cell>
          <cell r="AO7">
            <v>11</v>
          </cell>
          <cell r="AP7">
            <v>11</v>
          </cell>
        </row>
        <row r="8">
          <cell r="B8" t="str">
            <v>Central North Leeds</v>
          </cell>
          <cell r="C8">
            <v>1</v>
          </cell>
          <cell r="D8">
            <v>0</v>
          </cell>
          <cell r="E8">
            <v>5</v>
          </cell>
          <cell r="F8">
            <v>7</v>
          </cell>
          <cell r="G8">
            <v>5</v>
          </cell>
          <cell r="H8">
            <v>7</v>
          </cell>
          <cell r="I8">
            <v>7</v>
          </cell>
          <cell r="J8">
            <v>7</v>
          </cell>
          <cell r="K8">
            <v>6</v>
          </cell>
          <cell r="L8">
            <v>6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>
            <v>6</v>
          </cell>
          <cell r="R8">
            <v>6</v>
          </cell>
          <cell r="S8">
            <v>7</v>
          </cell>
          <cell r="T8">
            <v>6</v>
          </cell>
          <cell r="U8">
            <v>6</v>
          </cell>
          <cell r="V8">
            <v>7</v>
          </cell>
          <cell r="W8">
            <v>6</v>
          </cell>
          <cell r="X8">
            <v>5</v>
          </cell>
          <cell r="Y8">
            <v>6</v>
          </cell>
          <cell r="Z8">
            <v>6</v>
          </cell>
          <cell r="AA8">
            <v>7</v>
          </cell>
          <cell r="AB8">
            <v>6</v>
          </cell>
          <cell r="AC8">
            <v>7</v>
          </cell>
          <cell r="AD8">
            <v>6</v>
          </cell>
          <cell r="AE8">
            <v>6</v>
          </cell>
          <cell r="AF8">
            <v>5</v>
          </cell>
          <cell r="AG8">
            <v>6</v>
          </cell>
          <cell r="AH8">
            <v>6</v>
          </cell>
          <cell r="AI8">
            <v>6</v>
          </cell>
          <cell r="AJ8">
            <v>6</v>
          </cell>
          <cell r="AK8">
            <v>6</v>
          </cell>
          <cell r="AL8">
            <v>6</v>
          </cell>
          <cell r="AM8">
            <v>7</v>
          </cell>
          <cell r="AN8">
            <v>7</v>
          </cell>
          <cell r="AO8">
            <v>7</v>
          </cell>
          <cell r="AP8">
            <v>6</v>
          </cell>
        </row>
        <row r="9">
          <cell r="B9" t="str">
            <v>Chapeltown</v>
          </cell>
          <cell r="C9">
            <v>1</v>
          </cell>
          <cell r="D9">
            <v>0</v>
          </cell>
          <cell r="E9">
            <v>3</v>
          </cell>
          <cell r="F9">
            <v>4</v>
          </cell>
          <cell r="G9">
            <v>3</v>
          </cell>
          <cell r="H9">
            <v>4</v>
          </cell>
          <cell r="I9">
            <v>4</v>
          </cell>
          <cell r="J9">
            <v>4</v>
          </cell>
          <cell r="K9">
            <v>4</v>
          </cell>
          <cell r="L9">
            <v>4</v>
          </cell>
          <cell r="M9">
            <v>4</v>
          </cell>
          <cell r="N9">
            <v>4</v>
          </cell>
          <cell r="O9">
            <v>4</v>
          </cell>
          <cell r="P9">
            <v>4</v>
          </cell>
          <cell r="Q9">
            <v>4</v>
          </cell>
          <cell r="R9">
            <v>4</v>
          </cell>
          <cell r="S9">
            <v>4</v>
          </cell>
          <cell r="T9">
            <v>4</v>
          </cell>
          <cell r="U9">
            <v>4</v>
          </cell>
          <cell r="V9">
            <v>4</v>
          </cell>
          <cell r="W9">
            <v>4</v>
          </cell>
          <cell r="X9">
            <v>4</v>
          </cell>
          <cell r="Y9">
            <v>4</v>
          </cell>
          <cell r="Z9">
            <v>4</v>
          </cell>
          <cell r="AA9">
            <v>4</v>
          </cell>
          <cell r="AB9">
            <v>4</v>
          </cell>
          <cell r="AC9">
            <v>4</v>
          </cell>
          <cell r="AD9">
            <v>4</v>
          </cell>
          <cell r="AE9">
            <v>4</v>
          </cell>
          <cell r="AF9">
            <v>4</v>
          </cell>
          <cell r="AG9">
            <v>4</v>
          </cell>
          <cell r="AH9">
            <v>4</v>
          </cell>
          <cell r="AI9">
            <v>4</v>
          </cell>
          <cell r="AJ9">
            <v>4</v>
          </cell>
          <cell r="AK9">
            <v>4</v>
          </cell>
          <cell r="AL9">
            <v>4</v>
          </cell>
          <cell r="AM9">
            <v>4</v>
          </cell>
          <cell r="AN9">
            <v>4</v>
          </cell>
          <cell r="AO9">
            <v>4</v>
          </cell>
          <cell r="AP9">
            <v>4</v>
          </cell>
        </row>
        <row r="10">
          <cell r="B10" t="str">
            <v>Crossgates</v>
          </cell>
          <cell r="C10">
            <v>1</v>
          </cell>
          <cell r="D10">
            <v>1</v>
          </cell>
          <cell r="E10">
            <v>3</v>
          </cell>
          <cell r="F10">
            <v>4</v>
          </cell>
          <cell r="G10">
            <v>3</v>
          </cell>
          <cell r="H10">
            <v>4</v>
          </cell>
          <cell r="I10">
            <v>3</v>
          </cell>
          <cell r="J10">
            <v>4</v>
          </cell>
          <cell r="K10">
            <v>3</v>
          </cell>
          <cell r="L10">
            <v>4</v>
          </cell>
          <cell r="M10">
            <v>3</v>
          </cell>
          <cell r="N10">
            <v>3</v>
          </cell>
          <cell r="O10">
            <v>4</v>
          </cell>
          <cell r="P10">
            <v>3</v>
          </cell>
          <cell r="Q10">
            <v>3</v>
          </cell>
          <cell r="R10">
            <v>3</v>
          </cell>
          <cell r="S10">
            <v>3</v>
          </cell>
          <cell r="T10">
            <v>3</v>
          </cell>
          <cell r="U10">
            <v>2</v>
          </cell>
          <cell r="V10">
            <v>3</v>
          </cell>
          <cell r="W10">
            <v>2</v>
          </cell>
          <cell r="X10">
            <v>3</v>
          </cell>
          <cell r="Y10">
            <v>3</v>
          </cell>
          <cell r="Z10">
            <v>3</v>
          </cell>
          <cell r="AA10">
            <v>3</v>
          </cell>
          <cell r="AB10">
            <v>3</v>
          </cell>
          <cell r="AC10">
            <v>3</v>
          </cell>
          <cell r="AD10">
            <v>3</v>
          </cell>
          <cell r="AE10">
            <v>2</v>
          </cell>
          <cell r="AF10">
            <v>3</v>
          </cell>
          <cell r="AG10">
            <v>2</v>
          </cell>
          <cell r="AH10">
            <v>3</v>
          </cell>
          <cell r="AI10">
            <v>2</v>
          </cell>
          <cell r="AJ10">
            <v>3</v>
          </cell>
          <cell r="AK10">
            <v>2</v>
          </cell>
          <cell r="AL10">
            <v>3</v>
          </cell>
          <cell r="AM10">
            <v>2</v>
          </cell>
          <cell r="AN10">
            <v>3</v>
          </cell>
          <cell r="AO10">
            <v>3</v>
          </cell>
          <cell r="AP10">
            <v>3</v>
          </cell>
        </row>
        <row r="11">
          <cell r="B11" t="str">
            <v>Holt Park</v>
          </cell>
          <cell r="C11">
            <v>0</v>
          </cell>
          <cell r="D11">
            <v>0</v>
          </cell>
          <cell r="E11">
            <v>2</v>
          </cell>
          <cell r="F11">
            <v>3</v>
          </cell>
          <cell r="G11">
            <v>2</v>
          </cell>
          <cell r="H11">
            <v>3</v>
          </cell>
          <cell r="I11">
            <v>2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3</v>
          </cell>
          <cell r="O11">
            <v>3</v>
          </cell>
          <cell r="P11">
            <v>3</v>
          </cell>
          <cell r="Q11">
            <v>3</v>
          </cell>
          <cell r="R11">
            <v>3</v>
          </cell>
          <cell r="S11">
            <v>3</v>
          </cell>
          <cell r="T11">
            <v>3</v>
          </cell>
          <cell r="U11">
            <v>3</v>
          </cell>
          <cell r="V11">
            <v>3</v>
          </cell>
          <cell r="W11">
            <v>2</v>
          </cell>
          <cell r="X11">
            <v>2</v>
          </cell>
          <cell r="Y11">
            <v>3</v>
          </cell>
          <cell r="Z11">
            <v>3</v>
          </cell>
          <cell r="AA11">
            <v>3</v>
          </cell>
          <cell r="AB11">
            <v>2</v>
          </cell>
          <cell r="AC11">
            <v>3</v>
          </cell>
          <cell r="AD11">
            <v>2</v>
          </cell>
          <cell r="AE11">
            <v>3</v>
          </cell>
          <cell r="AF11">
            <v>2</v>
          </cell>
          <cell r="AG11">
            <v>3</v>
          </cell>
          <cell r="AH11">
            <v>2</v>
          </cell>
          <cell r="AI11">
            <v>3</v>
          </cell>
          <cell r="AJ11">
            <v>2</v>
          </cell>
          <cell r="AK11">
            <v>3</v>
          </cell>
          <cell r="AL11">
            <v>2</v>
          </cell>
          <cell r="AM11">
            <v>3</v>
          </cell>
          <cell r="AN11">
            <v>2</v>
          </cell>
          <cell r="AO11">
            <v>2</v>
          </cell>
          <cell r="AP11">
            <v>2</v>
          </cell>
        </row>
        <row r="12">
          <cell r="B12" t="str">
            <v>LS25/LS26</v>
          </cell>
          <cell r="C12">
            <v>2</v>
          </cell>
          <cell r="D12">
            <v>0</v>
          </cell>
          <cell r="E12">
            <v>7</v>
          </cell>
          <cell r="F12">
            <v>7</v>
          </cell>
          <cell r="G12">
            <v>7</v>
          </cell>
          <cell r="H12">
            <v>7</v>
          </cell>
          <cell r="I12">
            <v>7</v>
          </cell>
          <cell r="J12">
            <v>7</v>
          </cell>
          <cell r="K12">
            <v>7</v>
          </cell>
          <cell r="L12">
            <v>7</v>
          </cell>
          <cell r="M12">
            <v>7</v>
          </cell>
          <cell r="N12">
            <v>7</v>
          </cell>
          <cell r="O12">
            <v>7</v>
          </cell>
          <cell r="P12">
            <v>7</v>
          </cell>
          <cell r="Q12">
            <v>7</v>
          </cell>
          <cell r="R12">
            <v>7</v>
          </cell>
          <cell r="S12">
            <v>7</v>
          </cell>
          <cell r="T12">
            <v>7</v>
          </cell>
          <cell r="U12">
            <v>7</v>
          </cell>
          <cell r="V12">
            <v>7</v>
          </cell>
          <cell r="W12">
            <v>7</v>
          </cell>
          <cell r="X12">
            <v>7</v>
          </cell>
          <cell r="Y12">
            <v>7</v>
          </cell>
          <cell r="Z12">
            <v>7</v>
          </cell>
          <cell r="AA12">
            <v>7</v>
          </cell>
          <cell r="AB12">
            <v>7</v>
          </cell>
          <cell r="AC12">
            <v>7</v>
          </cell>
          <cell r="AD12">
            <v>7</v>
          </cell>
          <cell r="AE12">
            <v>7</v>
          </cell>
          <cell r="AF12">
            <v>7</v>
          </cell>
          <cell r="AG12">
            <v>7</v>
          </cell>
          <cell r="AH12">
            <v>7</v>
          </cell>
          <cell r="AI12">
            <v>7</v>
          </cell>
          <cell r="AJ12">
            <v>7</v>
          </cell>
          <cell r="AK12">
            <v>7</v>
          </cell>
          <cell r="AL12">
            <v>7</v>
          </cell>
          <cell r="AM12">
            <v>7</v>
          </cell>
          <cell r="AN12">
            <v>7</v>
          </cell>
          <cell r="AO12">
            <v>7</v>
          </cell>
          <cell r="AP12">
            <v>7</v>
          </cell>
        </row>
        <row r="13">
          <cell r="B13" t="str">
            <v>LSMP &amp; The Light</v>
          </cell>
          <cell r="C13">
            <v>0</v>
          </cell>
          <cell r="D13">
            <v>0</v>
          </cell>
          <cell r="E13">
            <v>1</v>
          </cell>
          <cell r="F13">
            <v>2</v>
          </cell>
          <cell r="G13">
            <v>1</v>
          </cell>
          <cell r="H13">
            <v>2</v>
          </cell>
          <cell r="I13">
            <v>2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2</v>
          </cell>
          <cell r="P13">
            <v>2</v>
          </cell>
          <cell r="Q13">
            <v>2</v>
          </cell>
          <cell r="R13">
            <v>2</v>
          </cell>
          <cell r="S13">
            <v>2</v>
          </cell>
          <cell r="T13">
            <v>2</v>
          </cell>
          <cell r="U13">
            <v>2</v>
          </cell>
          <cell r="V13">
            <v>2</v>
          </cell>
          <cell r="W13">
            <v>2</v>
          </cell>
          <cell r="X13">
            <v>2</v>
          </cell>
          <cell r="Y13">
            <v>2</v>
          </cell>
          <cell r="Z13">
            <v>2</v>
          </cell>
          <cell r="AA13">
            <v>2</v>
          </cell>
          <cell r="AB13">
            <v>2</v>
          </cell>
          <cell r="AC13">
            <v>2</v>
          </cell>
          <cell r="AD13">
            <v>2</v>
          </cell>
          <cell r="AE13">
            <v>2</v>
          </cell>
          <cell r="AF13">
            <v>2</v>
          </cell>
          <cell r="AG13">
            <v>2</v>
          </cell>
          <cell r="AH13">
            <v>2</v>
          </cell>
          <cell r="AI13">
            <v>2</v>
          </cell>
          <cell r="AJ13">
            <v>2</v>
          </cell>
          <cell r="AK13">
            <v>2</v>
          </cell>
          <cell r="AL13">
            <v>2</v>
          </cell>
          <cell r="AM13">
            <v>1</v>
          </cell>
          <cell r="AN13">
            <v>1</v>
          </cell>
          <cell r="AO13">
            <v>2</v>
          </cell>
          <cell r="AP13">
            <v>2</v>
          </cell>
        </row>
        <row r="14">
          <cell r="B14" t="str">
            <v>Middleton and Hunslet</v>
          </cell>
          <cell r="C14">
            <v>1</v>
          </cell>
          <cell r="D14">
            <v>1</v>
          </cell>
          <cell r="E14">
            <v>4</v>
          </cell>
          <cell r="F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4</v>
          </cell>
          <cell r="Y14">
            <v>4</v>
          </cell>
          <cell r="Z14">
            <v>4</v>
          </cell>
          <cell r="AA14">
            <v>4</v>
          </cell>
          <cell r="AB14">
            <v>4</v>
          </cell>
          <cell r="AC14">
            <v>4</v>
          </cell>
          <cell r="AD14">
            <v>4</v>
          </cell>
          <cell r="AE14">
            <v>4</v>
          </cell>
          <cell r="AF14">
            <v>4</v>
          </cell>
          <cell r="AG14">
            <v>4</v>
          </cell>
          <cell r="AH14">
            <v>4</v>
          </cell>
          <cell r="AI14">
            <v>4</v>
          </cell>
          <cell r="AJ14">
            <v>4</v>
          </cell>
          <cell r="AK14">
            <v>4</v>
          </cell>
          <cell r="AL14">
            <v>4</v>
          </cell>
          <cell r="AM14">
            <v>4</v>
          </cell>
          <cell r="AN14">
            <v>4</v>
          </cell>
          <cell r="AO14">
            <v>4</v>
          </cell>
          <cell r="AP14">
            <v>4</v>
          </cell>
        </row>
        <row r="15">
          <cell r="B15" t="str">
            <v>Morley and District</v>
          </cell>
          <cell r="C15">
            <v>0</v>
          </cell>
          <cell r="D15">
            <v>0</v>
          </cell>
          <cell r="E15">
            <v>6</v>
          </cell>
          <cell r="F15">
            <v>7</v>
          </cell>
          <cell r="G15">
            <v>6</v>
          </cell>
          <cell r="H15">
            <v>7</v>
          </cell>
          <cell r="I15">
            <v>6</v>
          </cell>
          <cell r="J15">
            <v>7</v>
          </cell>
          <cell r="K15">
            <v>6</v>
          </cell>
          <cell r="L15">
            <v>7</v>
          </cell>
          <cell r="M15">
            <v>6</v>
          </cell>
          <cell r="N15">
            <v>7</v>
          </cell>
          <cell r="O15">
            <v>6</v>
          </cell>
          <cell r="P15">
            <v>7</v>
          </cell>
          <cell r="Q15">
            <v>6</v>
          </cell>
          <cell r="R15">
            <v>7</v>
          </cell>
          <cell r="S15">
            <v>6</v>
          </cell>
          <cell r="T15">
            <v>7</v>
          </cell>
          <cell r="U15">
            <v>7</v>
          </cell>
          <cell r="V15">
            <v>7</v>
          </cell>
          <cell r="W15">
            <v>7</v>
          </cell>
          <cell r="X15">
            <v>7</v>
          </cell>
          <cell r="Y15">
            <v>7</v>
          </cell>
          <cell r="Z15">
            <v>7</v>
          </cell>
          <cell r="AA15">
            <v>7</v>
          </cell>
          <cell r="AB15">
            <v>7</v>
          </cell>
          <cell r="AC15">
            <v>7</v>
          </cell>
          <cell r="AD15">
            <v>7</v>
          </cell>
          <cell r="AE15">
            <v>7</v>
          </cell>
          <cell r="AF15">
            <v>7</v>
          </cell>
          <cell r="AG15">
            <v>7</v>
          </cell>
          <cell r="AH15">
            <v>7</v>
          </cell>
          <cell r="AI15">
            <v>7</v>
          </cell>
          <cell r="AJ15">
            <v>7</v>
          </cell>
          <cell r="AK15">
            <v>7</v>
          </cell>
          <cell r="AL15">
            <v>7</v>
          </cell>
          <cell r="AM15">
            <v>7</v>
          </cell>
          <cell r="AN15">
            <v>7</v>
          </cell>
          <cell r="AO15">
            <v>7</v>
          </cell>
          <cell r="AP15">
            <v>7</v>
          </cell>
        </row>
        <row r="16">
          <cell r="B16" t="str">
            <v>Otley</v>
          </cell>
          <cell r="C16">
            <v>0</v>
          </cell>
          <cell r="D16">
            <v>0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3</v>
          </cell>
          <cell r="K16">
            <v>3</v>
          </cell>
          <cell r="L16">
            <v>3</v>
          </cell>
          <cell r="M16">
            <v>3</v>
          </cell>
          <cell r="N16">
            <v>3</v>
          </cell>
          <cell r="O16">
            <v>3</v>
          </cell>
          <cell r="P16">
            <v>3</v>
          </cell>
          <cell r="Q16">
            <v>3</v>
          </cell>
          <cell r="R16">
            <v>3</v>
          </cell>
          <cell r="S16">
            <v>3</v>
          </cell>
          <cell r="T16">
            <v>3</v>
          </cell>
          <cell r="U16">
            <v>3</v>
          </cell>
          <cell r="V16">
            <v>3</v>
          </cell>
          <cell r="W16">
            <v>3</v>
          </cell>
          <cell r="X16">
            <v>3</v>
          </cell>
          <cell r="Y16">
            <v>3</v>
          </cell>
          <cell r="Z16">
            <v>3</v>
          </cell>
          <cell r="AA16">
            <v>3</v>
          </cell>
          <cell r="AB16">
            <v>3</v>
          </cell>
          <cell r="AC16">
            <v>3</v>
          </cell>
          <cell r="AD16">
            <v>3</v>
          </cell>
          <cell r="AE16">
            <v>3</v>
          </cell>
          <cell r="AF16">
            <v>3</v>
          </cell>
          <cell r="AG16">
            <v>3</v>
          </cell>
          <cell r="AH16">
            <v>3</v>
          </cell>
          <cell r="AI16">
            <v>2</v>
          </cell>
          <cell r="AJ16">
            <v>3</v>
          </cell>
          <cell r="AK16">
            <v>2</v>
          </cell>
          <cell r="AL16">
            <v>3</v>
          </cell>
          <cell r="AM16">
            <v>2</v>
          </cell>
          <cell r="AN16">
            <v>3</v>
          </cell>
          <cell r="AO16">
            <v>3</v>
          </cell>
          <cell r="AP16">
            <v>3</v>
          </cell>
        </row>
        <row r="17">
          <cell r="B17" t="str">
            <v>West Leeds</v>
          </cell>
          <cell r="C17">
            <v>1</v>
          </cell>
          <cell r="D17">
            <v>0</v>
          </cell>
          <cell r="E17">
            <v>6</v>
          </cell>
          <cell r="F17">
            <v>7</v>
          </cell>
          <cell r="G17">
            <v>6</v>
          </cell>
          <cell r="H17">
            <v>7</v>
          </cell>
          <cell r="I17">
            <v>6</v>
          </cell>
          <cell r="J17">
            <v>7</v>
          </cell>
          <cell r="K17">
            <v>6</v>
          </cell>
          <cell r="L17">
            <v>7</v>
          </cell>
          <cell r="M17">
            <v>6</v>
          </cell>
          <cell r="N17">
            <v>7</v>
          </cell>
          <cell r="O17">
            <v>6</v>
          </cell>
          <cell r="P17">
            <v>7</v>
          </cell>
          <cell r="Q17">
            <v>6</v>
          </cell>
          <cell r="R17">
            <v>7</v>
          </cell>
          <cell r="S17">
            <v>6</v>
          </cell>
          <cell r="T17">
            <v>7</v>
          </cell>
          <cell r="U17">
            <v>6</v>
          </cell>
          <cell r="V17">
            <v>7</v>
          </cell>
          <cell r="W17">
            <v>7</v>
          </cell>
          <cell r="X17">
            <v>7</v>
          </cell>
          <cell r="Y17">
            <v>7</v>
          </cell>
          <cell r="Z17">
            <v>7</v>
          </cell>
          <cell r="AA17">
            <v>7</v>
          </cell>
          <cell r="AB17">
            <v>7</v>
          </cell>
          <cell r="AC17">
            <v>7</v>
          </cell>
          <cell r="AD17">
            <v>7</v>
          </cell>
          <cell r="AE17">
            <v>7</v>
          </cell>
          <cell r="AF17">
            <v>7</v>
          </cell>
          <cell r="AG17">
            <v>7</v>
          </cell>
          <cell r="AH17">
            <v>7</v>
          </cell>
          <cell r="AI17">
            <v>7</v>
          </cell>
          <cell r="AJ17">
            <v>7</v>
          </cell>
          <cell r="AK17">
            <v>7</v>
          </cell>
          <cell r="AL17">
            <v>7</v>
          </cell>
          <cell r="AM17">
            <v>7</v>
          </cell>
          <cell r="AN17">
            <v>7</v>
          </cell>
          <cell r="AO17">
            <v>7</v>
          </cell>
          <cell r="AP17">
            <v>7</v>
          </cell>
        </row>
        <row r="18">
          <cell r="B18" t="str">
            <v>Seacroft</v>
          </cell>
          <cell r="C18">
            <v>2</v>
          </cell>
          <cell r="D18">
            <v>1</v>
          </cell>
          <cell r="E18">
            <v>4</v>
          </cell>
          <cell r="F18">
            <v>4</v>
          </cell>
          <cell r="G18">
            <v>4</v>
          </cell>
          <cell r="H18">
            <v>4</v>
          </cell>
          <cell r="I18">
            <v>4</v>
          </cell>
          <cell r="J18">
            <v>4</v>
          </cell>
          <cell r="K18">
            <v>3</v>
          </cell>
          <cell r="L18">
            <v>4</v>
          </cell>
          <cell r="M18">
            <v>3</v>
          </cell>
          <cell r="N18">
            <v>4</v>
          </cell>
          <cell r="O18">
            <v>3</v>
          </cell>
          <cell r="P18">
            <v>4</v>
          </cell>
          <cell r="Q18">
            <v>3</v>
          </cell>
          <cell r="R18">
            <v>4</v>
          </cell>
          <cell r="S18">
            <v>3</v>
          </cell>
          <cell r="T18">
            <v>4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4</v>
          </cell>
          <cell r="AB18">
            <v>4</v>
          </cell>
          <cell r="AC18">
            <v>4</v>
          </cell>
          <cell r="AD18">
            <v>4</v>
          </cell>
          <cell r="AE18">
            <v>4</v>
          </cell>
          <cell r="AF18">
            <v>4</v>
          </cell>
          <cell r="AG18">
            <v>4</v>
          </cell>
          <cell r="AH18">
            <v>4</v>
          </cell>
          <cell r="AI18">
            <v>4</v>
          </cell>
          <cell r="AJ18">
            <v>4</v>
          </cell>
          <cell r="AK18">
            <v>4</v>
          </cell>
          <cell r="AL18">
            <v>4</v>
          </cell>
          <cell r="AM18">
            <v>4</v>
          </cell>
          <cell r="AN18">
            <v>4</v>
          </cell>
          <cell r="AO18">
            <v>4</v>
          </cell>
          <cell r="AP18">
            <v>4</v>
          </cell>
        </row>
        <row r="19">
          <cell r="B19" t="str">
            <v>Wetherby</v>
          </cell>
          <cell r="C19">
            <v>5</v>
          </cell>
          <cell r="D19">
            <v>1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>
            <v>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  <cell r="AE19">
            <v>5</v>
          </cell>
          <cell r="AF19">
            <v>5</v>
          </cell>
          <cell r="AG19">
            <v>5</v>
          </cell>
          <cell r="AH19">
            <v>5</v>
          </cell>
          <cell r="AI19">
            <v>3</v>
          </cell>
          <cell r="AJ19">
            <v>5</v>
          </cell>
          <cell r="AK19">
            <v>3</v>
          </cell>
          <cell r="AL19">
            <v>5</v>
          </cell>
          <cell r="AM19">
            <v>3</v>
          </cell>
          <cell r="AN19">
            <v>5</v>
          </cell>
          <cell r="AO19">
            <v>5</v>
          </cell>
          <cell r="AP19">
            <v>5</v>
          </cell>
        </row>
        <row r="20">
          <cell r="B20" t="str">
            <v>Woodsley</v>
          </cell>
          <cell r="C20">
            <v>1</v>
          </cell>
          <cell r="D20">
            <v>0</v>
          </cell>
          <cell r="E20">
            <v>4</v>
          </cell>
          <cell r="F20">
            <v>8</v>
          </cell>
          <cell r="G20">
            <v>4</v>
          </cell>
          <cell r="H20">
            <v>7</v>
          </cell>
          <cell r="I20">
            <v>8</v>
          </cell>
          <cell r="J20">
            <v>8</v>
          </cell>
          <cell r="K20">
            <v>7</v>
          </cell>
          <cell r="L20">
            <v>7</v>
          </cell>
          <cell r="M20">
            <v>8</v>
          </cell>
          <cell r="N20">
            <v>8</v>
          </cell>
          <cell r="O20">
            <v>7</v>
          </cell>
          <cell r="P20">
            <v>8</v>
          </cell>
          <cell r="Q20">
            <v>7</v>
          </cell>
          <cell r="R20">
            <v>8</v>
          </cell>
          <cell r="S20">
            <v>6</v>
          </cell>
          <cell r="T20">
            <v>8</v>
          </cell>
          <cell r="U20">
            <v>7</v>
          </cell>
          <cell r="V20">
            <v>7</v>
          </cell>
          <cell r="W20">
            <v>8</v>
          </cell>
          <cell r="X20">
            <v>7</v>
          </cell>
          <cell r="Y20">
            <v>8</v>
          </cell>
          <cell r="Z20">
            <v>8</v>
          </cell>
          <cell r="AA20">
            <v>8</v>
          </cell>
          <cell r="AB20">
            <v>7</v>
          </cell>
          <cell r="AC20">
            <v>8</v>
          </cell>
          <cell r="AD20">
            <v>7</v>
          </cell>
          <cell r="AE20">
            <v>8</v>
          </cell>
          <cell r="AF20">
            <v>7</v>
          </cell>
          <cell r="AG20">
            <v>8</v>
          </cell>
          <cell r="AH20">
            <v>7</v>
          </cell>
          <cell r="AI20">
            <v>8</v>
          </cell>
          <cell r="AJ20">
            <v>7</v>
          </cell>
          <cell r="AK20">
            <v>7</v>
          </cell>
          <cell r="AL20">
            <v>6</v>
          </cell>
          <cell r="AM20">
            <v>8</v>
          </cell>
          <cell r="AN20">
            <v>8</v>
          </cell>
          <cell r="AO20">
            <v>8</v>
          </cell>
          <cell r="AP20">
            <v>7</v>
          </cell>
        </row>
        <row r="21">
          <cell r="B21" t="str">
            <v>Yeadon</v>
          </cell>
          <cell r="C21">
            <v>1</v>
          </cell>
          <cell r="D21">
            <v>0</v>
          </cell>
          <cell r="E21">
            <v>3</v>
          </cell>
          <cell r="F21">
            <v>3</v>
          </cell>
          <cell r="G21">
            <v>3</v>
          </cell>
          <cell r="H21">
            <v>3</v>
          </cell>
          <cell r="I21">
            <v>3</v>
          </cell>
          <cell r="J21">
            <v>3</v>
          </cell>
          <cell r="K21">
            <v>3</v>
          </cell>
          <cell r="L21">
            <v>3</v>
          </cell>
          <cell r="M21">
            <v>3</v>
          </cell>
          <cell r="N21">
            <v>3</v>
          </cell>
          <cell r="O21">
            <v>3</v>
          </cell>
          <cell r="P21">
            <v>3</v>
          </cell>
          <cell r="Q21">
            <v>3</v>
          </cell>
          <cell r="R21">
            <v>3</v>
          </cell>
          <cell r="S21">
            <v>2</v>
          </cell>
          <cell r="T21">
            <v>3</v>
          </cell>
          <cell r="U21">
            <v>2</v>
          </cell>
          <cell r="V21">
            <v>3</v>
          </cell>
          <cell r="W21">
            <v>3</v>
          </cell>
          <cell r="X21">
            <v>3</v>
          </cell>
          <cell r="Y21">
            <v>3</v>
          </cell>
          <cell r="Z21">
            <v>3</v>
          </cell>
          <cell r="AA21">
            <v>3</v>
          </cell>
          <cell r="AB21">
            <v>3</v>
          </cell>
          <cell r="AC21">
            <v>3</v>
          </cell>
          <cell r="AD21">
            <v>3</v>
          </cell>
          <cell r="AE21">
            <v>3</v>
          </cell>
          <cell r="AF21">
            <v>3</v>
          </cell>
          <cell r="AG21">
            <v>3</v>
          </cell>
          <cell r="AH21">
            <v>3</v>
          </cell>
          <cell r="AI21">
            <v>3</v>
          </cell>
          <cell r="AJ21">
            <v>3</v>
          </cell>
          <cell r="AK21">
            <v>3</v>
          </cell>
          <cell r="AL21">
            <v>3</v>
          </cell>
          <cell r="AM21">
            <v>3</v>
          </cell>
          <cell r="AN21">
            <v>3</v>
          </cell>
          <cell r="AO21">
            <v>3</v>
          </cell>
          <cell r="AP21">
            <v>3</v>
          </cell>
        </row>
        <row r="22">
          <cell r="B22" t="str">
            <v>York Road</v>
          </cell>
          <cell r="C22">
            <v>1</v>
          </cell>
          <cell r="D22">
            <v>0</v>
          </cell>
          <cell r="E22">
            <v>3</v>
          </cell>
          <cell r="F22">
            <v>3</v>
          </cell>
          <cell r="G22">
            <v>3</v>
          </cell>
          <cell r="H22">
            <v>3</v>
          </cell>
          <cell r="I22">
            <v>3</v>
          </cell>
          <cell r="J22">
            <v>3</v>
          </cell>
          <cell r="K22">
            <v>3</v>
          </cell>
          <cell r="L22">
            <v>3</v>
          </cell>
          <cell r="M22">
            <v>3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3</v>
          </cell>
          <cell r="S22">
            <v>3</v>
          </cell>
          <cell r="T22">
            <v>3</v>
          </cell>
          <cell r="U22">
            <v>3</v>
          </cell>
          <cell r="V22">
            <v>3</v>
          </cell>
          <cell r="W22">
            <v>3</v>
          </cell>
          <cell r="X22">
            <v>3</v>
          </cell>
          <cell r="Y22">
            <v>3</v>
          </cell>
          <cell r="Z22">
            <v>3</v>
          </cell>
          <cell r="AA22">
            <v>3</v>
          </cell>
          <cell r="AB22">
            <v>3</v>
          </cell>
          <cell r="AC22">
            <v>3</v>
          </cell>
          <cell r="AD22">
            <v>3</v>
          </cell>
          <cell r="AE22">
            <v>3</v>
          </cell>
          <cell r="AF22">
            <v>3</v>
          </cell>
          <cell r="AG22">
            <v>3</v>
          </cell>
          <cell r="AH22">
            <v>3</v>
          </cell>
          <cell r="AI22">
            <v>3</v>
          </cell>
          <cell r="AJ22">
            <v>3</v>
          </cell>
          <cell r="AK22">
            <v>3</v>
          </cell>
          <cell r="AL22">
            <v>3</v>
          </cell>
          <cell r="AM22">
            <v>3</v>
          </cell>
          <cell r="AN22">
            <v>3</v>
          </cell>
          <cell r="AO22">
            <v>3</v>
          </cell>
          <cell r="AP22">
            <v>3</v>
          </cell>
        </row>
        <row r="23">
          <cell r="B23" t="str">
            <v>Leeds CCG</v>
          </cell>
          <cell r="C23">
            <v>28</v>
          </cell>
          <cell r="D23">
            <v>6</v>
          </cell>
          <cell r="E23">
            <v>77</v>
          </cell>
          <cell r="F23">
            <v>93</v>
          </cell>
          <cell r="G23">
            <v>77</v>
          </cell>
          <cell r="H23">
            <v>92</v>
          </cell>
          <cell r="I23">
            <v>88</v>
          </cell>
          <cell r="J23">
            <v>93</v>
          </cell>
          <cell r="K23">
            <v>86</v>
          </cell>
          <cell r="L23">
            <v>91</v>
          </cell>
          <cell r="M23">
            <v>88</v>
          </cell>
          <cell r="N23">
            <v>92</v>
          </cell>
          <cell r="O23">
            <v>88</v>
          </cell>
          <cell r="P23">
            <v>92</v>
          </cell>
          <cell r="Q23">
            <v>83</v>
          </cell>
          <cell r="R23">
            <v>91</v>
          </cell>
          <cell r="S23">
            <v>82</v>
          </cell>
          <cell r="T23">
            <v>91</v>
          </cell>
          <cell r="U23">
            <v>82</v>
          </cell>
          <cell r="V23">
            <v>91</v>
          </cell>
          <cell r="W23">
            <v>89</v>
          </cell>
          <cell r="X23">
            <v>88</v>
          </cell>
          <cell r="Y23">
            <v>91</v>
          </cell>
          <cell r="Z23">
            <v>91</v>
          </cell>
          <cell r="AA23">
            <v>92</v>
          </cell>
          <cell r="AB23">
            <v>89</v>
          </cell>
          <cell r="AC23">
            <v>92</v>
          </cell>
          <cell r="AD23">
            <v>89</v>
          </cell>
          <cell r="AE23">
            <v>90</v>
          </cell>
          <cell r="AF23">
            <v>88</v>
          </cell>
          <cell r="AG23">
            <v>90</v>
          </cell>
          <cell r="AH23">
            <v>89</v>
          </cell>
          <cell r="AI23">
            <v>86</v>
          </cell>
          <cell r="AJ23">
            <v>89</v>
          </cell>
          <cell r="AK23">
            <v>84</v>
          </cell>
          <cell r="AL23">
            <v>87</v>
          </cell>
          <cell r="AM23">
            <v>86</v>
          </cell>
          <cell r="AN23">
            <v>90</v>
          </cell>
          <cell r="AO23">
            <v>91</v>
          </cell>
          <cell r="AP23">
            <v>89</v>
          </cell>
        </row>
        <row r="24">
          <cell r="B24" t="str">
            <v>Count</v>
          </cell>
          <cell r="C24">
            <v>66</v>
          </cell>
          <cell r="D24">
            <v>88</v>
          </cell>
          <cell r="E24">
            <v>17</v>
          </cell>
          <cell r="F24">
            <v>1</v>
          </cell>
          <cell r="G24">
            <v>17</v>
          </cell>
          <cell r="H24">
            <v>2</v>
          </cell>
          <cell r="I24">
            <v>6</v>
          </cell>
          <cell r="J24">
            <v>1</v>
          </cell>
          <cell r="K24">
            <v>8</v>
          </cell>
          <cell r="L24">
            <v>3</v>
          </cell>
          <cell r="M24">
            <v>6</v>
          </cell>
          <cell r="N24">
            <v>2</v>
          </cell>
          <cell r="O24">
            <v>6</v>
          </cell>
          <cell r="P24">
            <v>2</v>
          </cell>
          <cell r="Q24">
            <v>11</v>
          </cell>
          <cell r="R24">
            <v>3</v>
          </cell>
          <cell r="S24">
            <v>12</v>
          </cell>
          <cell r="T24">
            <v>3</v>
          </cell>
          <cell r="U24">
            <v>12</v>
          </cell>
          <cell r="V24">
            <v>3</v>
          </cell>
          <cell r="W24">
            <v>5</v>
          </cell>
          <cell r="X24">
            <v>6</v>
          </cell>
          <cell r="Y24">
            <v>3</v>
          </cell>
          <cell r="Z24">
            <v>3</v>
          </cell>
          <cell r="AA24">
            <v>2</v>
          </cell>
          <cell r="AB24">
            <v>5</v>
          </cell>
          <cell r="AC24">
            <v>2</v>
          </cell>
          <cell r="AD24">
            <v>5</v>
          </cell>
          <cell r="AE24">
            <v>4</v>
          </cell>
          <cell r="AF24">
            <v>6</v>
          </cell>
          <cell r="AG24">
            <v>4</v>
          </cell>
          <cell r="AH24">
            <v>5</v>
          </cell>
          <cell r="AI24">
            <v>8</v>
          </cell>
          <cell r="AJ24">
            <v>5</v>
          </cell>
          <cell r="AK24">
            <v>10</v>
          </cell>
          <cell r="AL24">
            <v>7</v>
          </cell>
          <cell r="AM24">
            <v>8</v>
          </cell>
          <cell r="AN24">
            <v>4</v>
          </cell>
          <cell r="AO24">
            <v>3</v>
          </cell>
          <cell r="AP24">
            <v>5</v>
          </cell>
        </row>
      </sheetData>
      <sheetData sheetId="11">
        <row r="7">
          <cell r="F7" t="str">
            <v>65 and over %</v>
          </cell>
          <cell r="H7" t="str">
            <v>Under 65 (at-risk only) %</v>
          </cell>
          <cell r="I7" t="str">
            <v>All Pregnant Women %</v>
          </cell>
          <cell r="J7" t="str">
            <v>All Children Age 2-10 Years %</v>
          </cell>
        </row>
        <row r="9">
          <cell r="B9" t="str">
            <v>Armley</v>
          </cell>
          <cell r="F9">
            <v>0.78490401396160558</v>
          </cell>
          <cell r="H9">
            <v>0.47618117922686448</v>
          </cell>
          <cell r="I9">
            <v>0.43414634146341463</v>
          </cell>
          <cell r="J9">
            <v>0.30807291666666664</v>
          </cell>
        </row>
        <row r="10">
          <cell r="B10" t="str">
            <v>Beeston</v>
          </cell>
          <cell r="F10">
            <v>0.75269074384118628</v>
          </cell>
          <cell r="H10">
            <v>0.44063010848565909</v>
          </cell>
          <cell r="I10">
            <v>0.32183908045977011</v>
          </cell>
          <cell r="J10">
            <v>0.35020341741253053</v>
          </cell>
        </row>
        <row r="11">
          <cell r="B11" t="str">
            <v>Bramley, Wortley and Middleton</v>
          </cell>
          <cell r="F11">
            <v>0.79521800281293953</v>
          </cell>
          <cell r="H11">
            <v>0.47590732007381586</v>
          </cell>
          <cell r="I11">
            <v>0.3888888888888889</v>
          </cell>
          <cell r="J11">
            <v>0.43228289631946115</v>
          </cell>
        </row>
        <row r="12">
          <cell r="B12" t="str">
            <v>Burmantofts, Harehills and Richmond Hill</v>
          </cell>
          <cell r="F12">
            <v>0.74003378378378382</v>
          </cell>
          <cell r="H12">
            <v>0.4054874962033006</v>
          </cell>
          <cell r="I12">
            <v>0.33946078431372551</v>
          </cell>
          <cell r="J12">
            <v>0.29112405757368059</v>
          </cell>
        </row>
        <row r="13">
          <cell r="B13" t="str">
            <v>Central North Leeds</v>
          </cell>
          <cell r="F13">
            <v>0.83922483402117354</v>
          </cell>
          <cell r="H13">
            <v>0.55313981727766859</v>
          </cell>
          <cell r="I13">
            <v>0.55523255813953487</v>
          </cell>
          <cell r="J13">
            <v>0.5102374073608843</v>
          </cell>
        </row>
        <row r="14">
          <cell r="B14" t="str">
            <v>Chapeltown</v>
          </cell>
          <cell r="F14">
            <v>0.74161455372370666</v>
          </cell>
          <cell r="H14">
            <v>0.44291205064435901</v>
          </cell>
          <cell r="I14">
            <v>0.44475138121546959</v>
          </cell>
          <cell r="J14">
            <v>0.35869565217391303</v>
          </cell>
        </row>
        <row r="15">
          <cell r="B15" t="str">
            <v>Crossgates</v>
          </cell>
          <cell r="F15">
            <v>0.89419660481642327</v>
          </cell>
          <cell r="H15">
            <v>0.63510392609699773</v>
          </cell>
          <cell r="I15">
            <v>0.65686274509803921</v>
          </cell>
          <cell r="J15">
            <v>0.63362981787378225</v>
          </cell>
        </row>
        <row r="16">
          <cell r="B16" t="str">
            <v>Holt Park</v>
          </cell>
          <cell r="F16">
            <v>0.87285358500458776</v>
          </cell>
          <cell r="H16">
            <v>0.59776422764227644</v>
          </cell>
          <cell r="I16">
            <v>0.58924205378973105</v>
          </cell>
          <cell r="J16">
            <v>0.65197368421052626</v>
          </cell>
        </row>
        <row r="17">
          <cell r="B17" t="str">
            <v>LS25/LS26</v>
          </cell>
          <cell r="F17">
            <v>0.86385360332033712</v>
          </cell>
          <cell r="H17">
            <v>0.59233343474292666</v>
          </cell>
          <cell r="I17">
            <v>0.62549800796812749</v>
          </cell>
          <cell r="J17">
            <v>0.70964304741608952</v>
          </cell>
        </row>
        <row r="18">
          <cell r="B18" t="str">
            <v>LSMP &amp; The Light</v>
          </cell>
          <cell r="F18">
            <v>0.61333333333333329</v>
          </cell>
          <cell r="H18">
            <v>0.34364820846905536</v>
          </cell>
          <cell r="I18">
            <v>0.50427350427350426</v>
          </cell>
          <cell r="J18">
            <v>0.31756756756756754</v>
          </cell>
        </row>
        <row r="19">
          <cell r="B19" t="str">
            <v>Middleton and Hunslet</v>
          </cell>
          <cell r="F19">
            <v>0.81951329427670117</v>
          </cell>
          <cell r="H19">
            <v>0.50288801937767835</v>
          </cell>
          <cell r="I19">
            <v>0.38461538461538464</v>
          </cell>
          <cell r="J19">
            <v>0.41111111111111109</v>
          </cell>
        </row>
        <row r="20">
          <cell r="B20" t="str">
            <v>Morley and District</v>
          </cell>
          <cell r="F20">
            <v>0.85299617131154837</v>
          </cell>
          <cell r="H20">
            <v>0.58191894700381019</v>
          </cell>
          <cell r="I20">
            <v>0.5383022774327122</v>
          </cell>
          <cell r="J20">
            <v>0.61958391991240425</v>
          </cell>
        </row>
        <row r="21">
          <cell r="B21" t="str">
            <v>Otley</v>
          </cell>
          <cell r="F21">
            <v>0.85996563573883167</v>
          </cell>
          <cell r="H21">
            <v>0.5346400811084826</v>
          </cell>
          <cell r="I21">
            <v>0.57446808510638303</v>
          </cell>
          <cell r="J21">
            <v>0.74682124158563945</v>
          </cell>
        </row>
        <row r="22">
          <cell r="B22" t="str">
            <v>Seacroft</v>
          </cell>
          <cell r="F22">
            <v>0.78103092783505157</v>
          </cell>
          <cell r="H22">
            <v>0.44754098360655736</v>
          </cell>
          <cell r="I22">
            <v>0.44744744744744747</v>
          </cell>
          <cell r="J22">
            <v>0.4038545773105563</v>
          </cell>
        </row>
        <row r="23">
          <cell r="B23" t="str">
            <v>West Leeds</v>
          </cell>
          <cell r="F23">
            <v>0.8305645024580437</v>
          </cell>
          <cell r="H23">
            <v>0.5224193856134326</v>
          </cell>
          <cell r="I23">
            <v>0.47705146036161333</v>
          </cell>
          <cell r="J23">
            <v>0.53109059995142094</v>
          </cell>
        </row>
        <row r="24">
          <cell r="B24" t="str">
            <v>Wetherby</v>
          </cell>
          <cell r="F24">
            <v>0.88728492271799353</v>
          </cell>
          <cell r="H24">
            <v>0.61377870563674319</v>
          </cell>
          <cell r="I24">
            <v>0.68148148148148147</v>
          </cell>
          <cell r="J24">
            <v>0.78518298125557873</v>
          </cell>
        </row>
        <row r="25">
          <cell r="B25" t="str">
            <v>Woodsley</v>
          </cell>
          <cell r="F25">
            <v>0.83606965174129355</v>
          </cell>
          <cell r="H25">
            <v>0.51571366215626369</v>
          </cell>
          <cell r="I25">
            <v>0.54684838160136284</v>
          </cell>
          <cell r="J25">
            <v>0.42160540135033758</v>
          </cell>
        </row>
        <row r="26">
          <cell r="B26" t="str">
            <v>Yeadon</v>
          </cell>
          <cell r="F26">
            <v>0.86616161616161613</v>
          </cell>
          <cell r="H26">
            <v>0.59638427580407816</v>
          </cell>
          <cell r="I26">
            <v>0.63975155279503104</v>
          </cell>
          <cell r="J26">
            <v>0.76306259699948265</v>
          </cell>
        </row>
        <row r="27">
          <cell r="B27" t="str">
            <v>York Road</v>
          </cell>
          <cell r="F27">
            <v>0.7876749681876023</v>
          </cell>
          <cell r="H27">
            <v>0.46364784412772869</v>
          </cell>
          <cell r="I27">
            <v>0.39867109634551495</v>
          </cell>
          <cell r="J27">
            <v>0.44077721586372104</v>
          </cell>
        </row>
      </sheetData>
      <sheetData sheetId="12">
        <row r="30">
          <cell r="B30" t="str">
            <v>Total Vaccinated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7ACA2-5667-4825-9B18-561E1AF20C70}">
  <dimension ref="A1:W58"/>
  <sheetViews>
    <sheetView tabSelected="1" workbookViewId="0">
      <selection activeCell="L2" sqref="L2:W2"/>
    </sheetView>
  </sheetViews>
  <sheetFormatPr defaultRowHeight="14.5" x14ac:dyDescent="0.35"/>
  <cols>
    <col min="1" max="1" width="4.26953125" customWidth="1"/>
    <col min="2" max="2" width="41.453125" customWidth="1"/>
    <col min="5" max="5" width="8.54296875" customWidth="1"/>
    <col min="11" max="11" width="4.26953125" customWidth="1"/>
    <col min="12" max="16" width="8.7265625" style="82"/>
    <col min="17" max="18" width="8.7265625" style="83"/>
    <col min="19" max="20" width="8.7265625" style="84"/>
  </cols>
  <sheetData>
    <row r="1" spans="1:2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2"/>
      <c r="T1" s="2"/>
      <c r="U1" s="2"/>
      <c r="V1" s="2"/>
      <c r="W1" s="2"/>
    </row>
    <row r="2" spans="1:23" ht="22.5" customHeight="1" x14ac:dyDescent="0.35">
      <c r="A2" s="1"/>
      <c r="B2" s="4" t="s">
        <v>0</v>
      </c>
      <c r="C2" s="4"/>
      <c r="D2" s="4"/>
      <c r="E2" s="4"/>
      <c r="F2" s="4"/>
      <c r="G2" s="4"/>
      <c r="H2" s="4"/>
      <c r="I2" s="4"/>
      <c r="J2" s="4"/>
      <c r="K2" s="2"/>
      <c r="L2" s="5" t="s">
        <v>1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3"/>
      <c r="R3" s="3"/>
      <c r="S3" s="2"/>
      <c r="T3" s="2"/>
      <c r="U3" s="2"/>
      <c r="V3" s="2"/>
      <c r="W3" s="2"/>
    </row>
    <row r="4" spans="1:23" ht="33" customHeight="1" x14ac:dyDescent="0.35">
      <c r="A4" s="1"/>
      <c r="B4" s="6" t="s">
        <v>2</v>
      </c>
      <c r="C4" s="7" t="s">
        <v>3</v>
      </c>
      <c r="D4" s="7"/>
      <c r="E4" s="7"/>
      <c r="F4" s="8" t="s">
        <v>4</v>
      </c>
      <c r="G4" s="9"/>
      <c r="H4" s="10"/>
      <c r="I4" s="11" t="str">
        <f>VLOOKUP(C4,[1]Columns!B:J,9,FALSE)</f>
        <v>Sun 10/01/2021</v>
      </c>
      <c r="J4" s="12"/>
      <c r="K4" s="2"/>
      <c r="L4" s="2"/>
      <c r="M4" s="2"/>
      <c r="N4" s="2"/>
      <c r="O4" s="2"/>
      <c r="P4" s="2"/>
      <c r="Q4" s="3"/>
      <c r="R4" s="3"/>
      <c r="S4" s="2"/>
      <c r="T4" s="2"/>
      <c r="U4" s="2"/>
      <c r="V4" s="2"/>
      <c r="W4" s="2"/>
    </row>
    <row r="5" spans="1:23" x14ac:dyDescent="0.35">
      <c r="A5" s="1"/>
      <c r="B5" s="1"/>
      <c r="C5" s="3"/>
      <c r="D5" s="3"/>
      <c r="E5" s="3"/>
      <c r="F5" s="2">
        <f>F6-1</f>
        <v>236</v>
      </c>
      <c r="G5" s="13" t="s">
        <v>5</v>
      </c>
      <c r="H5" s="2">
        <f t="shared" ref="H5:J5" si="0">H6-1</f>
        <v>239</v>
      </c>
      <c r="I5" s="2">
        <f t="shared" si="0"/>
        <v>242</v>
      </c>
      <c r="J5" s="2">
        <f t="shared" si="0"/>
        <v>245</v>
      </c>
      <c r="K5" s="2"/>
      <c r="L5" s="2"/>
      <c r="M5" s="2"/>
      <c r="N5" s="2"/>
      <c r="O5" s="2"/>
      <c r="P5" s="2"/>
      <c r="Q5" s="3"/>
      <c r="R5" s="3"/>
      <c r="S5" s="2"/>
      <c r="T5" s="2"/>
      <c r="U5" s="2"/>
      <c r="V5" s="2"/>
      <c r="W5" s="2"/>
    </row>
    <row r="6" spans="1:23" x14ac:dyDescent="0.35">
      <c r="A6" s="1"/>
      <c r="B6" s="1"/>
      <c r="C6" s="3"/>
      <c r="D6" s="14">
        <f>VLOOKUP($C$4,[1]Columns!$B:$AA,7,FALSE)</f>
        <v>38</v>
      </c>
      <c r="E6" s="14">
        <f>VLOOKUP($C$4,[1]Columns!$B:$AA,8,FALSE)</f>
        <v>39</v>
      </c>
      <c r="F6" s="14">
        <f>VLOOKUP($C$4,[1]Columns!$B:$G,2,FALSE)</f>
        <v>237</v>
      </c>
      <c r="G6" s="14">
        <f>VLOOKUP($C$4,[1]Columns!$B:$G,3,FALSE)</f>
        <v>249</v>
      </c>
      <c r="H6" s="14">
        <f>VLOOKUP($C$4,[1]Columns!$B:$G,4,FALSE)</f>
        <v>240</v>
      </c>
      <c r="I6" s="14">
        <f>VLOOKUP($C$4,[1]Columns!$B:$G,5,FALSE)</f>
        <v>243</v>
      </c>
      <c r="J6" s="14">
        <f>VLOOKUP($C$4,[1]Columns!$B:$G,6,FALSE)</f>
        <v>246</v>
      </c>
      <c r="K6" s="2"/>
      <c r="L6" s="2"/>
      <c r="M6" s="14">
        <f>VLOOKUP($C$4,[1]Columns!$B:$AA,6,FALSE)</f>
        <v>246</v>
      </c>
      <c r="N6" s="14"/>
      <c r="O6" s="14">
        <f>VLOOKUP($C$4,[1]Columns!$B:$AA,7,FALSE)</f>
        <v>38</v>
      </c>
      <c r="P6" s="2"/>
      <c r="Q6" s="3"/>
      <c r="R6" s="3"/>
      <c r="S6" s="2"/>
      <c r="T6" s="2"/>
      <c r="U6" s="2"/>
      <c r="V6" s="2"/>
      <c r="W6" s="2"/>
    </row>
    <row r="7" spans="1:23" ht="29.25" customHeight="1" x14ac:dyDescent="0.35">
      <c r="A7" s="1"/>
      <c r="B7" s="15" t="s">
        <v>6</v>
      </c>
      <c r="C7" s="16" t="s">
        <v>7</v>
      </c>
      <c r="D7" s="16" t="s">
        <v>8</v>
      </c>
      <c r="E7" s="16"/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2"/>
      <c r="L7" s="2"/>
      <c r="M7" s="2"/>
      <c r="N7" s="2"/>
      <c r="O7" s="2"/>
      <c r="P7" s="2"/>
      <c r="Q7" s="3"/>
      <c r="R7" s="3"/>
      <c r="S7" s="2"/>
      <c r="T7" s="2"/>
      <c r="U7" s="2"/>
      <c r="V7" s="2"/>
      <c r="W7" s="2"/>
    </row>
    <row r="8" spans="1:23" ht="24.75" customHeight="1" x14ac:dyDescent="0.35">
      <c r="A8" s="1"/>
      <c r="B8" s="18"/>
      <c r="C8" s="16"/>
      <c r="D8" s="19" t="s">
        <v>14</v>
      </c>
      <c r="E8" s="19" t="s">
        <v>15</v>
      </c>
      <c r="F8" s="17"/>
      <c r="G8" s="17"/>
      <c r="H8" s="17"/>
      <c r="I8" s="17"/>
      <c r="J8" s="17"/>
      <c r="K8" s="2"/>
      <c r="L8" s="2"/>
      <c r="M8" s="2"/>
      <c r="N8" s="2"/>
      <c r="O8" s="2"/>
      <c r="P8" s="2"/>
      <c r="Q8" s="3"/>
      <c r="R8" s="3"/>
      <c r="S8" s="2"/>
      <c r="T8" s="2"/>
      <c r="U8" s="2"/>
      <c r="V8" s="2"/>
      <c r="W8" s="2"/>
    </row>
    <row r="9" spans="1:23" x14ac:dyDescent="0.35">
      <c r="A9" s="1"/>
      <c r="B9" s="20" t="s">
        <v>16</v>
      </c>
      <c r="C9" s="21">
        <v>1</v>
      </c>
      <c r="D9" s="22" t="str">
        <f t="shared" ref="D9:D28" si="1">IFERROR(N9,"n/a")</f>
        <v>3 of 3</v>
      </c>
      <c r="E9" s="23" t="str">
        <f t="shared" ref="E9:E28" si="2">IFERROR(P9,"n/a")</f>
        <v>3 of 3</v>
      </c>
      <c r="F9" s="24">
        <f ca="1">IFERROR((VLOOKUP($B9,[1]Data!$B:$ZZ,F$6,FALSE)),"n/a")</f>
        <v>0.78490401396160558</v>
      </c>
      <c r="G9" s="25">
        <f ca="1">IFERROR((VLOOKUP($B9,[1]Data!$B:$ZZ,G$6,FALSE)),"n/a")</f>
        <v>0.38545218379607077</v>
      </c>
      <c r="H9" s="24">
        <f ca="1">IFERROR((VLOOKUP($B9,[1]Data!$B:$ZZ,H$6,FALSE)),"n/a")</f>
        <v>0.47618117922686448</v>
      </c>
      <c r="I9" s="24">
        <f ca="1">IFERROR((VLOOKUP($B9,[1]Data!$B:$ZZ,I$6,FALSE)),"n/a")</f>
        <v>0.43414634146341463</v>
      </c>
      <c r="J9" s="24">
        <f ca="1">IFERROR((VLOOKUP($B9,[1]Data!$B:$ZZ,J$6,FALSE)),"n/a")</f>
        <v>0.30807291666666664</v>
      </c>
      <c r="K9" s="2"/>
      <c r="L9" s="2">
        <v>3</v>
      </c>
      <c r="M9" s="26">
        <f>VLOOKUP(B9,[1]CountPractices!$B:$ZZ,$D$6,FALSE)</f>
        <v>3</v>
      </c>
      <c r="N9" s="26" t="str">
        <f t="shared" ref="N9:N28" si="3">CONCATENATE(M9," of ",L9)</f>
        <v>3 of 3</v>
      </c>
      <c r="O9" s="2">
        <f>VLOOKUP(B9,[1]CountPractices!$B:$ZZ,$E$6,FALSE)</f>
        <v>3</v>
      </c>
      <c r="P9" s="2" t="str">
        <f t="shared" ref="P9:P28" si="4">CONCATENATE(O9," of ",L9)</f>
        <v>3 of 3</v>
      </c>
      <c r="Q9" s="3"/>
      <c r="R9" s="3"/>
      <c r="S9" s="2"/>
      <c r="T9" s="2"/>
      <c r="U9" s="2"/>
      <c r="V9" s="2"/>
      <c r="W9" s="2"/>
    </row>
    <row r="10" spans="1:23" x14ac:dyDescent="0.35">
      <c r="A10" s="1"/>
      <c r="B10" s="20" t="s">
        <v>17</v>
      </c>
      <c r="C10" s="21">
        <v>1</v>
      </c>
      <c r="D10" s="22" t="str">
        <f t="shared" si="1"/>
        <v>4 of 4</v>
      </c>
      <c r="E10" s="23" t="str">
        <f t="shared" si="2"/>
        <v>4 of 4</v>
      </c>
      <c r="F10" s="24">
        <f ca="1">IFERROR((VLOOKUP($B10,[1]Data!$B:$ZZ,F$6,FALSE)),"n/a")</f>
        <v>0.75269074384118628</v>
      </c>
      <c r="G10" s="25">
        <f ca="1">IFERROR((VLOOKUP($B10,[1]Data!$B:$ZZ,G$6,FALSE)),"n/a")</f>
        <v>0.33096755504055619</v>
      </c>
      <c r="H10" s="24">
        <f ca="1">IFERROR((VLOOKUP($B10,[1]Data!$B:$ZZ,H$6,FALSE)),"n/a")</f>
        <v>0.44063010848565909</v>
      </c>
      <c r="I10" s="24">
        <f ca="1">IFERROR((VLOOKUP($B10,[1]Data!$B:$ZZ,I$6,FALSE)),"n/a")</f>
        <v>0.32183908045977011</v>
      </c>
      <c r="J10" s="24">
        <f ca="1">IFERROR((VLOOKUP($B10,[1]Data!$B:$ZZ,J$6,FALSE)),"n/a")</f>
        <v>0.35020341741253053</v>
      </c>
      <c r="K10" s="2"/>
      <c r="L10" s="2">
        <v>4</v>
      </c>
      <c r="M10" s="26">
        <f>VLOOKUP(B10,[1]CountPractices!$B:$ZZ,$D$6,FALSE)</f>
        <v>4</v>
      </c>
      <c r="N10" s="26" t="str">
        <f t="shared" si="3"/>
        <v>4 of 4</v>
      </c>
      <c r="O10" s="2">
        <f>VLOOKUP(B10,[1]CountPractices!$B:$ZZ,$E$6,FALSE)</f>
        <v>4</v>
      </c>
      <c r="P10" s="2" t="str">
        <f t="shared" si="4"/>
        <v>4 of 4</v>
      </c>
      <c r="Q10" s="3"/>
      <c r="R10" s="3"/>
      <c r="S10" s="2"/>
      <c r="T10" s="2"/>
      <c r="U10" s="2"/>
      <c r="V10" s="2"/>
      <c r="W10" s="2"/>
    </row>
    <row r="11" spans="1:23" x14ac:dyDescent="0.35">
      <c r="A11" s="1"/>
      <c r="B11" s="20" t="s">
        <v>18</v>
      </c>
      <c r="C11" s="21">
        <v>2</v>
      </c>
      <c r="D11" s="22" t="str">
        <f t="shared" si="1"/>
        <v>4 of 4</v>
      </c>
      <c r="E11" s="23" t="str">
        <f t="shared" si="2"/>
        <v>4 of 4</v>
      </c>
      <c r="F11" s="24">
        <f ca="1">IFERROR((VLOOKUP($B11,[1]Data!$B:$ZZ,F$6,FALSE)),"n/a")</f>
        <v>0.79521800281293953</v>
      </c>
      <c r="G11" s="25">
        <f ca="1">IFERROR((VLOOKUP($B11,[1]Data!$B:$ZZ,G$6,FALSE)),"n/a")</f>
        <v>0.4061354427937488</v>
      </c>
      <c r="H11" s="24">
        <f ca="1">IFERROR((VLOOKUP($B11,[1]Data!$B:$ZZ,H$6,FALSE)),"n/a")</f>
        <v>0.47590732007381586</v>
      </c>
      <c r="I11" s="24">
        <f ca="1">IFERROR((VLOOKUP($B11,[1]Data!$B:$ZZ,I$6,FALSE)),"n/a")</f>
        <v>0.3888888888888889</v>
      </c>
      <c r="J11" s="24">
        <f ca="1">IFERROR((VLOOKUP($B11,[1]Data!$B:$ZZ,J$6,FALSE)),"n/a")</f>
        <v>0.43228289631946115</v>
      </c>
      <c r="K11" s="2"/>
      <c r="L11" s="2">
        <v>4</v>
      </c>
      <c r="M11" s="26">
        <f>VLOOKUP(B11,[1]CountPractices!$B:$ZZ,$D$6,FALSE)</f>
        <v>4</v>
      </c>
      <c r="N11" s="26" t="str">
        <f t="shared" si="3"/>
        <v>4 of 4</v>
      </c>
      <c r="O11" s="2">
        <f>VLOOKUP(B11,[1]CountPractices!$B:$ZZ,$E$6,FALSE)</f>
        <v>4</v>
      </c>
      <c r="P11" s="2" t="str">
        <f t="shared" si="4"/>
        <v>4 of 4</v>
      </c>
      <c r="Q11" s="3"/>
      <c r="R11" s="3"/>
      <c r="S11" s="2"/>
      <c r="T11" s="2"/>
      <c r="U11" s="2"/>
      <c r="V11" s="2"/>
      <c r="W11" s="2"/>
    </row>
    <row r="12" spans="1:23" x14ac:dyDescent="0.35">
      <c r="A12" s="1"/>
      <c r="B12" s="20" t="s">
        <v>19</v>
      </c>
      <c r="C12" s="21">
        <v>1</v>
      </c>
      <c r="D12" s="22" t="str">
        <f t="shared" si="1"/>
        <v>10 of 12</v>
      </c>
      <c r="E12" s="23" t="str">
        <f t="shared" si="2"/>
        <v>11 of 12</v>
      </c>
      <c r="F12" s="24">
        <f ca="1">IFERROR((VLOOKUP($B12,[1]Data!$B:$ZZ,F$6,FALSE)),"n/a")</f>
        <v>0.74003378378378382</v>
      </c>
      <c r="G12" s="25">
        <f ca="1">IFERROR((VLOOKUP($B12,[1]Data!$B:$ZZ,G$6,FALSE)),"n/a")</f>
        <v>0.31639747566584664</v>
      </c>
      <c r="H12" s="24">
        <f ca="1">IFERROR((VLOOKUP($B12,[1]Data!$B:$ZZ,H$6,FALSE)),"n/a")</f>
        <v>0.4054874962033006</v>
      </c>
      <c r="I12" s="24">
        <f ca="1">IFERROR((VLOOKUP($B12,[1]Data!$B:$ZZ,I$6,FALSE)),"n/a")</f>
        <v>0.33946078431372551</v>
      </c>
      <c r="J12" s="24">
        <f ca="1">IFERROR((VLOOKUP($B12,[1]Data!$B:$ZZ,J$6,FALSE)),"n/a")</f>
        <v>0.29112405757368059</v>
      </c>
      <c r="K12" s="2"/>
      <c r="L12" s="2">
        <v>12</v>
      </c>
      <c r="M12" s="26">
        <f>VLOOKUP(B12,[1]CountPractices!$B:$ZZ,$D$6,FALSE)</f>
        <v>10</v>
      </c>
      <c r="N12" s="26" t="str">
        <f t="shared" si="3"/>
        <v>10 of 12</v>
      </c>
      <c r="O12" s="2">
        <f>VLOOKUP(B12,[1]CountPractices!$B:$ZZ,$E$6,FALSE)</f>
        <v>11</v>
      </c>
      <c r="P12" s="2" t="str">
        <f t="shared" si="4"/>
        <v>11 of 12</v>
      </c>
      <c r="Q12" s="3"/>
      <c r="R12" s="3"/>
      <c r="S12" s="2"/>
      <c r="T12" s="2"/>
      <c r="U12" s="2"/>
      <c r="V12" s="2"/>
      <c r="W12" s="2"/>
    </row>
    <row r="13" spans="1:23" x14ac:dyDescent="0.35">
      <c r="A13" s="1"/>
      <c r="B13" s="20" t="s">
        <v>20</v>
      </c>
      <c r="C13" s="21">
        <v>7</v>
      </c>
      <c r="D13" s="22" t="str">
        <f t="shared" si="1"/>
        <v>7 of 7</v>
      </c>
      <c r="E13" s="23" t="str">
        <f t="shared" si="2"/>
        <v>7 of 7</v>
      </c>
      <c r="F13" s="24">
        <f ca="1">IFERROR((VLOOKUP($B13,[1]Data!$B:$ZZ,F$6,FALSE)),"n/a")</f>
        <v>0.83922483402117354</v>
      </c>
      <c r="G13" s="25">
        <f ca="1">IFERROR((VLOOKUP($B13,[1]Data!$B:$ZZ,G$6,FALSE)),"n/a")</f>
        <v>0.49307409879839786</v>
      </c>
      <c r="H13" s="24">
        <f ca="1">IFERROR((VLOOKUP($B13,[1]Data!$B:$ZZ,H$6,FALSE)),"n/a")</f>
        <v>0.55313981727766859</v>
      </c>
      <c r="I13" s="24">
        <f ca="1">IFERROR((VLOOKUP($B13,[1]Data!$B:$ZZ,I$6,FALSE)),"n/a")</f>
        <v>0.55523255813953487</v>
      </c>
      <c r="J13" s="24">
        <f ca="1">IFERROR((VLOOKUP($B13,[1]Data!$B:$ZZ,J$6,FALSE)),"n/a")</f>
        <v>0.5102374073608843</v>
      </c>
      <c r="K13" s="2"/>
      <c r="L13" s="2">
        <v>7</v>
      </c>
      <c r="M13" s="26">
        <f>VLOOKUP(B13,[1]CountPractices!$B:$ZZ,$D$6,FALSE)</f>
        <v>7</v>
      </c>
      <c r="N13" s="26" t="str">
        <f t="shared" si="3"/>
        <v>7 of 7</v>
      </c>
      <c r="O13" s="2">
        <f>VLOOKUP(B13,[1]CountPractices!$B:$ZZ,$E$6,FALSE)</f>
        <v>7</v>
      </c>
      <c r="P13" s="2" t="str">
        <f t="shared" si="4"/>
        <v>7 of 7</v>
      </c>
      <c r="Q13" s="3"/>
      <c r="R13" s="3"/>
      <c r="S13" s="2"/>
      <c r="T13" s="2"/>
      <c r="U13" s="2"/>
      <c r="V13" s="2"/>
      <c r="W13" s="2"/>
    </row>
    <row r="14" spans="1:23" x14ac:dyDescent="0.35">
      <c r="A14" s="1"/>
      <c r="B14" s="27" t="s">
        <v>21</v>
      </c>
      <c r="C14" s="28">
        <v>4</v>
      </c>
      <c r="D14" s="22" t="str">
        <f t="shared" si="1"/>
        <v>4 of 4</v>
      </c>
      <c r="E14" s="23" t="str">
        <f t="shared" si="2"/>
        <v>4 of 4</v>
      </c>
      <c r="F14" s="24">
        <f ca="1">IFERROR((VLOOKUP($B14,[1]Data!$B:$ZZ,F$6,FALSE)),"n/a")</f>
        <v>0.74161455372370666</v>
      </c>
      <c r="G14" s="25">
        <f ca="1">IFERROR((VLOOKUP($B14,[1]Data!$B:$ZZ,G$6,FALSE)),"n/a")</f>
        <v>0.31446540880503143</v>
      </c>
      <c r="H14" s="24">
        <f ca="1">IFERROR((VLOOKUP($B14,[1]Data!$B:$ZZ,H$6,FALSE)),"n/a")</f>
        <v>0.44291205064435901</v>
      </c>
      <c r="I14" s="24">
        <f ca="1">IFERROR((VLOOKUP($B14,[1]Data!$B:$ZZ,I$6,FALSE)),"n/a")</f>
        <v>0.44475138121546959</v>
      </c>
      <c r="J14" s="24">
        <f ca="1">IFERROR((VLOOKUP($B14,[1]Data!$B:$ZZ,J$6,FALSE)),"n/a")</f>
        <v>0.35869565217391303</v>
      </c>
      <c r="K14" s="2"/>
      <c r="L14" s="2">
        <v>4</v>
      </c>
      <c r="M14" s="26">
        <f>VLOOKUP(B14,[1]CountPractices!$B:$ZZ,$D$6,FALSE)</f>
        <v>4</v>
      </c>
      <c r="N14" s="26" t="str">
        <f t="shared" si="3"/>
        <v>4 of 4</v>
      </c>
      <c r="O14" s="2">
        <f>VLOOKUP(B14,[1]CountPractices!$B:$ZZ,$E$6,FALSE)</f>
        <v>4</v>
      </c>
      <c r="P14" s="2" t="str">
        <f t="shared" si="4"/>
        <v>4 of 4</v>
      </c>
      <c r="Q14" s="3"/>
      <c r="R14" s="3"/>
      <c r="S14" s="2"/>
      <c r="T14" s="2"/>
      <c r="U14" s="2"/>
      <c r="V14" s="2"/>
      <c r="W14" s="2"/>
    </row>
    <row r="15" spans="1:23" x14ac:dyDescent="0.35">
      <c r="A15" s="1"/>
      <c r="B15" s="20" t="s">
        <v>22</v>
      </c>
      <c r="C15" s="21">
        <v>5</v>
      </c>
      <c r="D15" s="22" t="str">
        <f t="shared" si="1"/>
        <v>2 of 4</v>
      </c>
      <c r="E15" s="23" t="str">
        <f t="shared" si="2"/>
        <v>3 of 4</v>
      </c>
      <c r="F15" s="24">
        <f ca="1">IFERROR((VLOOKUP($B15,[1]Data!$B:$ZZ,F$6,FALSE)),"n/a")</f>
        <v>0.89419660481642327</v>
      </c>
      <c r="G15" s="25">
        <f ca="1">IFERROR((VLOOKUP($B15,[1]Data!$B:$ZZ,G$6,FALSE)),"n/a")</f>
        <v>0.57116279069767439</v>
      </c>
      <c r="H15" s="24">
        <f ca="1">IFERROR((VLOOKUP($B15,[1]Data!$B:$ZZ,H$6,FALSE)),"n/a")</f>
        <v>0.63510392609699773</v>
      </c>
      <c r="I15" s="24">
        <f ca="1">IFERROR((VLOOKUP($B15,[1]Data!$B:$ZZ,I$6,FALSE)),"n/a")</f>
        <v>0.65686274509803921</v>
      </c>
      <c r="J15" s="24">
        <f ca="1">IFERROR((VLOOKUP($B15,[1]Data!$B:$ZZ,J$6,FALSE)),"n/a")</f>
        <v>0.63362981787378225</v>
      </c>
      <c r="K15" s="2"/>
      <c r="L15" s="2">
        <v>4</v>
      </c>
      <c r="M15" s="26">
        <f>VLOOKUP(B15,[1]CountPractices!$B:$ZZ,$D$6,FALSE)</f>
        <v>2</v>
      </c>
      <c r="N15" s="26" t="str">
        <f t="shared" si="3"/>
        <v>2 of 4</v>
      </c>
      <c r="O15" s="2">
        <f>VLOOKUP(B15,[1]CountPractices!$B:$ZZ,$E$6,FALSE)</f>
        <v>3</v>
      </c>
      <c r="P15" s="2" t="str">
        <f t="shared" si="4"/>
        <v>3 of 4</v>
      </c>
      <c r="Q15" s="3"/>
      <c r="R15" s="3"/>
      <c r="S15" s="2"/>
      <c r="T15" s="2"/>
      <c r="U15" s="2"/>
      <c r="V15" s="2"/>
      <c r="W15" s="2"/>
    </row>
    <row r="16" spans="1:23" x14ac:dyDescent="0.35">
      <c r="A16" s="1"/>
      <c r="B16" s="20" t="s">
        <v>23</v>
      </c>
      <c r="C16" s="21">
        <v>8</v>
      </c>
      <c r="D16" s="22" t="str">
        <f t="shared" si="1"/>
        <v>3 of 3</v>
      </c>
      <c r="E16" s="23" t="str">
        <f t="shared" si="2"/>
        <v>2 of 3</v>
      </c>
      <c r="F16" s="24">
        <f ca="1">IFERROR((VLOOKUP($B16,[1]Data!$B:$ZZ,F$6,FALSE)),"n/a")</f>
        <v>0.87285358500458776</v>
      </c>
      <c r="G16" s="25">
        <f ca="1">IFERROR((VLOOKUP($B16,[1]Data!$B:$ZZ,G$6,FALSE)),"n/a")</f>
        <v>0.50338983050847452</v>
      </c>
      <c r="H16" s="24">
        <f ca="1">IFERROR((VLOOKUP($B16,[1]Data!$B:$ZZ,H$6,FALSE)),"n/a")</f>
        <v>0.59776422764227644</v>
      </c>
      <c r="I16" s="24">
        <f ca="1">IFERROR((VLOOKUP($B16,[1]Data!$B:$ZZ,I$6,FALSE)),"n/a")</f>
        <v>0.58924205378973105</v>
      </c>
      <c r="J16" s="24">
        <f ca="1">IFERROR((VLOOKUP($B16,[1]Data!$B:$ZZ,J$6,FALSE)),"n/a")</f>
        <v>0.65197368421052626</v>
      </c>
      <c r="K16" s="2"/>
      <c r="L16" s="2">
        <v>3</v>
      </c>
      <c r="M16" s="26">
        <f>VLOOKUP(B16,[1]CountPractices!$B:$ZZ,$D$6,FALSE)</f>
        <v>3</v>
      </c>
      <c r="N16" s="26" t="str">
        <f t="shared" si="3"/>
        <v>3 of 3</v>
      </c>
      <c r="O16" s="2">
        <f>VLOOKUP(B16,[1]CountPractices!$B:$ZZ,$E$6,FALSE)</f>
        <v>2</v>
      </c>
      <c r="P16" s="2" t="str">
        <f t="shared" si="4"/>
        <v>2 of 3</v>
      </c>
      <c r="Q16" s="3"/>
      <c r="R16" s="3"/>
      <c r="S16" s="2"/>
      <c r="T16" s="2"/>
      <c r="U16" s="2"/>
      <c r="V16" s="2"/>
      <c r="W16" s="2"/>
    </row>
    <row r="17" spans="1:23" x14ac:dyDescent="0.35">
      <c r="A17" s="1"/>
      <c r="B17" s="20" t="s">
        <v>24</v>
      </c>
      <c r="C17" s="21">
        <v>8</v>
      </c>
      <c r="D17" s="22" t="str">
        <f t="shared" si="1"/>
        <v>7 of 7</v>
      </c>
      <c r="E17" s="23" t="str">
        <f t="shared" si="2"/>
        <v>7 of 7</v>
      </c>
      <c r="F17" s="24">
        <f ca="1">IFERROR((VLOOKUP($B17,[1]Data!$B:$ZZ,F$6,FALSE)),"n/a")</f>
        <v>0.86385360332033712</v>
      </c>
      <c r="G17" s="25">
        <f ca="1">IFERROR((VLOOKUP($B17,[1]Data!$B:$ZZ,G$6,FALSE)),"n/a")</f>
        <v>0.52262632764724815</v>
      </c>
      <c r="H17" s="24">
        <f ca="1">IFERROR((VLOOKUP($B17,[1]Data!$B:$ZZ,H$6,FALSE)),"n/a")</f>
        <v>0.59233343474292666</v>
      </c>
      <c r="I17" s="24">
        <f ca="1">IFERROR((VLOOKUP($B17,[1]Data!$B:$ZZ,I$6,FALSE)),"n/a")</f>
        <v>0.62549800796812749</v>
      </c>
      <c r="J17" s="24">
        <f ca="1">IFERROR((VLOOKUP($B17,[1]Data!$B:$ZZ,J$6,FALSE)),"n/a")</f>
        <v>0.70964304741608952</v>
      </c>
      <c r="K17" s="2"/>
      <c r="L17" s="2">
        <v>7</v>
      </c>
      <c r="M17" s="26">
        <f>VLOOKUP(B17,[1]CountPractices!$B:$ZZ,$D$6,FALSE)</f>
        <v>7</v>
      </c>
      <c r="N17" s="26" t="str">
        <f t="shared" si="3"/>
        <v>7 of 7</v>
      </c>
      <c r="O17" s="2">
        <f>VLOOKUP(B17,[1]CountPractices!$B:$ZZ,$E$6,FALSE)</f>
        <v>7</v>
      </c>
      <c r="P17" s="2" t="str">
        <f t="shared" si="4"/>
        <v>7 of 7</v>
      </c>
      <c r="Q17" s="3"/>
      <c r="R17" s="3"/>
      <c r="S17" s="2"/>
      <c r="T17" s="2"/>
      <c r="U17" s="2"/>
      <c r="V17" s="2"/>
      <c r="W17" s="2"/>
    </row>
    <row r="18" spans="1:23" x14ac:dyDescent="0.35">
      <c r="A18" s="1"/>
      <c r="B18" s="20" t="s">
        <v>25</v>
      </c>
      <c r="C18" s="21">
        <v>5</v>
      </c>
      <c r="D18" s="22" t="str">
        <f t="shared" si="1"/>
        <v>1 of 2</v>
      </c>
      <c r="E18" s="23" t="str">
        <f t="shared" si="2"/>
        <v>1 of 2</v>
      </c>
      <c r="F18" s="24">
        <f ca="1">IFERROR((VLOOKUP($B18,[1]Data!$B:$ZZ,F$6,FALSE)),"n/a")</f>
        <v>0.61333333333333329</v>
      </c>
      <c r="G18" s="25">
        <f ca="1">IFERROR((VLOOKUP($B18,[1]Data!$B:$ZZ,G$6,FALSE)),"n/a")</f>
        <v>0.20684292379471228</v>
      </c>
      <c r="H18" s="24">
        <f ca="1">IFERROR((VLOOKUP($B18,[1]Data!$B:$ZZ,H$6,FALSE)),"n/a")</f>
        <v>0.34364820846905536</v>
      </c>
      <c r="I18" s="24">
        <f ca="1">IFERROR((VLOOKUP($B18,[1]Data!$B:$ZZ,I$6,FALSE)),"n/a")</f>
        <v>0.50427350427350426</v>
      </c>
      <c r="J18" s="24">
        <f ca="1">IFERROR((VLOOKUP($B18,[1]Data!$B:$ZZ,J$6,FALSE)),"n/a")</f>
        <v>0.31756756756756754</v>
      </c>
      <c r="K18" s="2"/>
      <c r="L18" s="2">
        <v>2</v>
      </c>
      <c r="M18" s="26">
        <f>VLOOKUP(B18,[1]CountPractices!$B:$ZZ,$D$6,FALSE)</f>
        <v>1</v>
      </c>
      <c r="N18" s="26" t="str">
        <f t="shared" si="3"/>
        <v>1 of 2</v>
      </c>
      <c r="O18" s="2">
        <f>VLOOKUP(B18,[1]CountPractices!$B:$ZZ,$E$6,FALSE)</f>
        <v>1</v>
      </c>
      <c r="P18" s="2" t="str">
        <f t="shared" si="4"/>
        <v>1 of 2</v>
      </c>
      <c r="Q18" s="3"/>
      <c r="R18" s="3"/>
      <c r="S18" s="2"/>
      <c r="T18" s="2"/>
      <c r="U18" s="2"/>
      <c r="V18" s="2"/>
      <c r="W18" s="2"/>
    </row>
    <row r="19" spans="1:23" x14ac:dyDescent="0.35">
      <c r="A19" s="1"/>
      <c r="B19" s="20" t="s">
        <v>26</v>
      </c>
      <c r="C19" s="21">
        <v>1</v>
      </c>
      <c r="D19" s="22" t="str">
        <f t="shared" si="1"/>
        <v>4 of 4</v>
      </c>
      <c r="E19" s="23" t="str">
        <f t="shared" si="2"/>
        <v>4 of 4</v>
      </c>
      <c r="F19" s="24">
        <f ca="1">IFERROR((VLOOKUP($B19,[1]Data!$B:$ZZ,F$6,FALSE)),"n/a")</f>
        <v>0.81951329427670117</v>
      </c>
      <c r="G19" s="25">
        <f ca="1">IFERROR((VLOOKUP($B19,[1]Data!$B:$ZZ,G$6,FALSE)),"n/a")</f>
        <v>0.41954787234042551</v>
      </c>
      <c r="H19" s="24">
        <f ca="1">IFERROR((VLOOKUP($B19,[1]Data!$B:$ZZ,H$6,FALSE)),"n/a")</f>
        <v>0.50288801937767835</v>
      </c>
      <c r="I19" s="24">
        <f ca="1">IFERROR((VLOOKUP($B19,[1]Data!$B:$ZZ,I$6,FALSE)),"n/a")</f>
        <v>0.38461538461538464</v>
      </c>
      <c r="J19" s="24">
        <f ca="1">IFERROR((VLOOKUP($B19,[1]Data!$B:$ZZ,J$6,FALSE)),"n/a")</f>
        <v>0.41111111111111109</v>
      </c>
      <c r="K19" s="2"/>
      <c r="L19" s="2">
        <v>4</v>
      </c>
      <c r="M19" s="26">
        <f>VLOOKUP(B19,[1]CountPractices!$B:$ZZ,$D$6,FALSE)</f>
        <v>4</v>
      </c>
      <c r="N19" s="26" t="str">
        <f t="shared" si="3"/>
        <v>4 of 4</v>
      </c>
      <c r="O19" s="2">
        <f>VLOOKUP(B19,[1]CountPractices!$B:$ZZ,$E$6,FALSE)</f>
        <v>4</v>
      </c>
      <c r="P19" s="2" t="str">
        <f t="shared" si="4"/>
        <v>4 of 4</v>
      </c>
      <c r="Q19" s="3"/>
      <c r="R19" s="3"/>
      <c r="S19" s="2"/>
      <c r="T19" s="2"/>
      <c r="U19" s="2"/>
      <c r="V19" s="2"/>
      <c r="W19" s="2"/>
    </row>
    <row r="20" spans="1:23" x14ac:dyDescent="0.35">
      <c r="A20" s="1"/>
      <c r="B20" s="20" t="s">
        <v>27</v>
      </c>
      <c r="C20" s="21">
        <v>6</v>
      </c>
      <c r="D20" s="22" t="str">
        <f t="shared" si="1"/>
        <v>7 of 7</v>
      </c>
      <c r="E20" s="23" t="str">
        <f t="shared" si="2"/>
        <v>7 of 7</v>
      </c>
      <c r="F20" s="24">
        <f ca="1">IFERROR((VLOOKUP($B20,[1]Data!$B:$ZZ,F$6,FALSE)),"n/a")</f>
        <v>0.85299617131154837</v>
      </c>
      <c r="G20" s="25">
        <f ca="1">IFERROR((VLOOKUP($B20,[1]Data!$B:$ZZ,G$6,FALSE)),"n/a")</f>
        <v>0.45399151561897416</v>
      </c>
      <c r="H20" s="24">
        <f ca="1">IFERROR((VLOOKUP($B20,[1]Data!$B:$ZZ,H$6,FALSE)),"n/a")</f>
        <v>0.58191894700381019</v>
      </c>
      <c r="I20" s="24">
        <f ca="1">IFERROR((VLOOKUP($B20,[1]Data!$B:$ZZ,I$6,FALSE)),"n/a")</f>
        <v>0.5383022774327122</v>
      </c>
      <c r="J20" s="24">
        <f ca="1">IFERROR((VLOOKUP($B20,[1]Data!$B:$ZZ,J$6,FALSE)),"n/a")</f>
        <v>0.61958391991240425</v>
      </c>
      <c r="K20" s="2"/>
      <c r="L20" s="2">
        <v>7</v>
      </c>
      <c r="M20" s="26">
        <f>VLOOKUP(B20,[1]CountPractices!$B:$ZZ,$D$6,FALSE)</f>
        <v>7</v>
      </c>
      <c r="N20" s="26" t="str">
        <f t="shared" si="3"/>
        <v>7 of 7</v>
      </c>
      <c r="O20" s="2">
        <f>VLOOKUP(B20,[1]CountPractices!$B:$ZZ,$E$6,FALSE)</f>
        <v>7</v>
      </c>
      <c r="P20" s="2" t="str">
        <f t="shared" si="4"/>
        <v>7 of 7</v>
      </c>
      <c r="Q20" s="3"/>
      <c r="R20" s="3"/>
      <c r="S20" s="2"/>
      <c r="T20" s="2"/>
      <c r="U20" s="2"/>
      <c r="V20" s="2"/>
      <c r="W20" s="2"/>
    </row>
    <row r="21" spans="1:23" x14ac:dyDescent="0.35">
      <c r="A21" s="1"/>
      <c r="B21" s="20" t="s">
        <v>28</v>
      </c>
      <c r="C21" s="21">
        <v>8</v>
      </c>
      <c r="D21" s="22" t="str">
        <f t="shared" si="1"/>
        <v>2 of 3</v>
      </c>
      <c r="E21" s="23" t="str">
        <f t="shared" si="2"/>
        <v>3 of 3</v>
      </c>
      <c r="F21" s="24">
        <f ca="1">IFERROR((VLOOKUP($B21,[1]Data!$B:$ZZ,F$6,FALSE)),"n/a")</f>
        <v>0.85996563573883167</v>
      </c>
      <c r="G21" s="25">
        <f ca="1">IFERROR((VLOOKUP($B21,[1]Data!$B:$ZZ,G$6,FALSE)),"n/a")</f>
        <v>0.42495687176538238</v>
      </c>
      <c r="H21" s="24">
        <f ca="1">IFERROR((VLOOKUP($B21,[1]Data!$B:$ZZ,H$6,FALSE)),"n/a")</f>
        <v>0.5346400811084826</v>
      </c>
      <c r="I21" s="24">
        <f ca="1">IFERROR((VLOOKUP($B21,[1]Data!$B:$ZZ,I$6,FALSE)),"n/a")</f>
        <v>0.57446808510638303</v>
      </c>
      <c r="J21" s="24">
        <f ca="1">IFERROR((VLOOKUP($B21,[1]Data!$B:$ZZ,J$6,FALSE)),"n/a")</f>
        <v>0.74682124158563945</v>
      </c>
      <c r="K21" s="2"/>
      <c r="L21" s="2">
        <v>3</v>
      </c>
      <c r="M21" s="26">
        <f>VLOOKUP(B21,[1]CountPractices!$B:$ZZ,$D$6,FALSE)</f>
        <v>2</v>
      </c>
      <c r="N21" s="26" t="str">
        <f t="shared" si="3"/>
        <v>2 of 3</v>
      </c>
      <c r="O21" s="2">
        <f>VLOOKUP(B21,[1]CountPractices!$B:$ZZ,$E$6,FALSE)</f>
        <v>3</v>
      </c>
      <c r="P21" s="2" t="str">
        <f t="shared" si="4"/>
        <v>3 of 3</v>
      </c>
      <c r="Q21" s="3"/>
      <c r="R21" s="3"/>
      <c r="S21" s="2"/>
      <c r="T21" s="2"/>
      <c r="U21" s="2"/>
      <c r="V21" s="2"/>
      <c r="W21" s="2"/>
    </row>
    <row r="22" spans="1:23" x14ac:dyDescent="0.35">
      <c r="A22" s="1"/>
      <c r="B22" s="20" t="s">
        <v>29</v>
      </c>
      <c r="C22" s="21">
        <v>1</v>
      </c>
      <c r="D22" s="22" t="str">
        <f t="shared" si="1"/>
        <v>4 of 4</v>
      </c>
      <c r="E22" s="23" t="str">
        <f t="shared" si="2"/>
        <v>4 of 4</v>
      </c>
      <c r="F22" s="24">
        <f ca="1">IFERROR((VLOOKUP($B22,[1]Data!$B:$ZZ,F$6,FALSE)),"n/a")</f>
        <v>0.78103092783505157</v>
      </c>
      <c r="G22" s="25">
        <f ca="1">IFERROR((VLOOKUP($B22,[1]Data!$B:$ZZ,G$6,FALSE)),"n/a")</f>
        <v>0.37229925830377297</v>
      </c>
      <c r="H22" s="24">
        <f ca="1">IFERROR((VLOOKUP($B22,[1]Data!$B:$ZZ,H$6,FALSE)),"n/a")</f>
        <v>0.44754098360655736</v>
      </c>
      <c r="I22" s="24">
        <f ca="1">IFERROR((VLOOKUP($B22,[1]Data!$B:$ZZ,I$6,FALSE)),"n/a")</f>
        <v>0.44744744744744747</v>
      </c>
      <c r="J22" s="24">
        <f ca="1">IFERROR((VLOOKUP($B22,[1]Data!$B:$ZZ,J$6,FALSE)),"n/a")</f>
        <v>0.4038545773105563</v>
      </c>
      <c r="K22" s="2"/>
      <c r="L22" s="2">
        <v>4</v>
      </c>
      <c r="M22" s="26">
        <f>VLOOKUP(B22,[1]CountPractices!$B:$ZZ,$D$6,FALSE)</f>
        <v>4</v>
      </c>
      <c r="N22" s="26" t="str">
        <f t="shared" si="3"/>
        <v>4 of 4</v>
      </c>
      <c r="O22" s="2">
        <f>VLOOKUP(B22,[1]CountPractices!$B:$ZZ,$E$6,FALSE)</f>
        <v>4</v>
      </c>
      <c r="P22" s="2" t="str">
        <f t="shared" si="4"/>
        <v>4 of 4</v>
      </c>
      <c r="Q22" s="3"/>
      <c r="R22" s="3"/>
      <c r="S22" s="2"/>
      <c r="T22" s="2"/>
      <c r="U22" s="2"/>
      <c r="V22" s="2"/>
      <c r="W22" s="2"/>
    </row>
    <row r="23" spans="1:23" x14ac:dyDescent="0.35">
      <c r="A23" s="1"/>
      <c r="B23" s="20" t="s">
        <v>30</v>
      </c>
      <c r="C23" s="21">
        <v>5</v>
      </c>
      <c r="D23" s="22" t="str">
        <f t="shared" si="1"/>
        <v>7 of 7</v>
      </c>
      <c r="E23" s="23" t="str">
        <f t="shared" si="2"/>
        <v>7 of 7</v>
      </c>
      <c r="F23" s="24">
        <f ca="1">IFERROR((VLOOKUP($B23,[1]Data!$B:$ZZ,F$6,FALSE)),"n/a")</f>
        <v>0.8305645024580437</v>
      </c>
      <c r="G23" s="25">
        <f ca="1">IFERROR((VLOOKUP($B23,[1]Data!$B:$ZZ,G$6,FALSE)),"n/a")</f>
        <v>0.43997643246428048</v>
      </c>
      <c r="H23" s="24">
        <f ca="1">IFERROR((VLOOKUP($B23,[1]Data!$B:$ZZ,H$6,FALSE)),"n/a")</f>
        <v>0.5224193856134326</v>
      </c>
      <c r="I23" s="24">
        <f ca="1">IFERROR((VLOOKUP($B23,[1]Data!$B:$ZZ,I$6,FALSE)),"n/a")</f>
        <v>0.47705146036161333</v>
      </c>
      <c r="J23" s="24">
        <f ca="1">IFERROR((VLOOKUP($B23,[1]Data!$B:$ZZ,J$6,FALSE)),"n/a")</f>
        <v>0.53109059995142094</v>
      </c>
      <c r="K23" s="2"/>
      <c r="L23" s="2">
        <v>7</v>
      </c>
      <c r="M23" s="26">
        <f>VLOOKUP(B23,[1]CountPractices!$B:$ZZ,$D$6,FALSE)</f>
        <v>7</v>
      </c>
      <c r="N23" s="26" t="str">
        <f t="shared" si="3"/>
        <v>7 of 7</v>
      </c>
      <c r="O23" s="2">
        <f>VLOOKUP(B23,[1]CountPractices!$B:$ZZ,$E$6,FALSE)</f>
        <v>7</v>
      </c>
      <c r="P23" s="2" t="str">
        <f t="shared" si="4"/>
        <v>7 of 7</v>
      </c>
      <c r="Q23" s="3"/>
      <c r="R23" s="3"/>
      <c r="S23" s="2"/>
      <c r="T23" s="2"/>
      <c r="U23" s="2"/>
      <c r="V23" s="2"/>
      <c r="W23" s="2"/>
    </row>
    <row r="24" spans="1:23" x14ac:dyDescent="0.35">
      <c r="A24" s="1"/>
      <c r="B24" s="20" t="s">
        <v>31</v>
      </c>
      <c r="C24" s="21">
        <v>10</v>
      </c>
      <c r="D24" s="22" t="str">
        <f t="shared" si="1"/>
        <v>3 of 5</v>
      </c>
      <c r="E24" s="23" t="str">
        <f t="shared" si="2"/>
        <v>5 of 5</v>
      </c>
      <c r="F24" s="24">
        <f ca="1">IFERROR((VLOOKUP($B24,[1]Data!$B:$ZZ,F$6,FALSE)),"n/a")</f>
        <v>0.88728492271799353</v>
      </c>
      <c r="G24" s="25">
        <f ca="1">IFERROR((VLOOKUP($B24,[1]Data!$B:$ZZ,G$6,FALSE)),"n/a")</f>
        <v>0.4899749373433584</v>
      </c>
      <c r="H24" s="24">
        <f ca="1">IFERROR((VLOOKUP($B24,[1]Data!$B:$ZZ,H$6,FALSE)),"n/a")</f>
        <v>0.61377870563674319</v>
      </c>
      <c r="I24" s="24">
        <f ca="1">IFERROR((VLOOKUP($B24,[1]Data!$B:$ZZ,I$6,FALSE)),"n/a")</f>
        <v>0.68148148148148147</v>
      </c>
      <c r="J24" s="24">
        <f ca="1">IFERROR((VLOOKUP($B24,[1]Data!$B:$ZZ,J$6,FALSE)),"n/a")</f>
        <v>0.78518298125557873</v>
      </c>
      <c r="K24" s="2"/>
      <c r="L24" s="2">
        <v>5</v>
      </c>
      <c r="M24" s="26">
        <f>VLOOKUP(B24,[1]CountPractices!$B:$ZZ,$D$6,FALSE)</f>
        <v>3</v>
      </c>
      <c r="N24" s="26" t="str">
        <f t="shared" si="3"/>
        <v>3 of 5</v>
      </c>
      <c r="O24" s="2">
        <f>VLOOKUP(B24,[1]CountPractices!$B:$ZZ,$E$6,FALSE)</f>
        <v>5</v>
      </c>
      <c r="P24" s="2" t="str">
        <f t="shared" si="4"/>
        <v>5 of 5</v>
      </c>
      <c r="Q24" s="3"/>
      <c r="R24" s="3"/>
      <c r="S24" s="2"/>
      <c r="T24" s="2"/>
      <c r="U24" s="2"/>
      <c r="V24" s="2"/>
      <c r="W24" s="2"/>
    </row>
    <row r="25" spans="1:23" x14ac:dyDescent="0.35">
      <c r="A25" s="1"/>
      <c r="B25" s="27" t="s">
        <v>32</v>
      </c>
      <c r="C25" s="21">
        <v>4</v>
      </c>
      <c r="D25" s="22" t="str">
        <f t="shared" si="1"/>
        <v>8 of 8</v>
      </c>
      <c r="E25" s="23" t="str">
        <f t="shared" si="2"/>
        <v>8 of 8</v>
      </c>
      <c r="F25" s="24">
        <f ca="1">IFERROR((VLOOKUP($B25,[1]Data!$B:$ZZ,F$6,FALSE)),"n/a")</f>
        <v>0.83606965174129355</v>
      </c>
      <c r="G25" s="25">
        <f ca="1">IFERROR((VLOOKUP($B25,[1]Data!$B:$ZZ,G$6,FALSE)),"n/a")</f>
        <v>0.43973049794715235</v>
      </c>
      <c r="H25" s="24">
        <f ca="1">IFERROR((VLOOKUP($B25,[1]Data!$B:$ZZ,H$6,FALSE)),"n/a")</f>
        <v>0.51571366215626369</v>
      </c>
      <c r="I25" s="24">
        <f ca="1">IFERROR((VLOOKUP($B25,[1]Data!$B:$ZZ,I$6,FALSE)),"n/a")</f>
        <v>0.54684838160136284</v>
      </c>
      <c r="J25" s="24">
        <f ca="1">IFERROR((VLOOKUP($B25,[1]Data!$B:$ZZ,J$6,FALSE)),"n/a")</f>
        <v>0.42160540135033758</v>
      </c>
      <c r="K25" s="2"/>
      <c r="L25" s="2">
        <v>8</v>
      </c>
      <c r="M25" s="26">
        <f>VLOOKUP(B25,[1]CountPractices!$B:$ZZ,$D$6,FALSE)</f>
        <v>8</v>
      </c>
      <c r="N25" s="26" t="str">
        <f t="shared" si="3"/>
        <v>8 of 8</v>
      </c>
      <c r="O25" s="2">
        <f>VLOOKUP(B25,[1]CountPractices!$B:$ZZ,$E$6,FALSE)</f>
        <v>8</v>
      </c>
      <c r="P25" s="2" t="str">
        <f t="shared" si="4"/>
        <v>8 of 8</v>
      </c>
      <c r="Q25" s="3"/>
      <c r="R25" s="3"/>
      <c r="S25" s="2"/>
      <c r="T25" s="2"/>
      <c r="U25" s="2"/>
      <c r="V25" s="2"/>
      <c r="W25" s="2"/>
    </row>
    <row r="26" spans="1:23" x14ac:dyDescent="0.35">
      <c r="A26" s="1"/>
      <c r="B26" s="20" t="s">
        <v>33</v>
      </c>
      <c r="C26" s="21">
        <v>8</v>
      </c>
      <c r="D26" s="22" t="str">
        <f t="shared" si="1"/>
        <v>3 of 3</v>
      </c>
      <c r="E26" s="23" t="str">
        <f t="shared" si="2"/>
        <v>3 of 3</v>
      </c>
      <c r="F26" s="24">
        <f ca="1">IFERROR((VLOOKUP($B26,[1]Data!$B:$ZZ,F$6,FALSE)),"n/a")</f>
        <v>0.86616161616161613</v>
      </c>
      <c r="G26" s="25">
        <f ca="1">IFERROR((VLOOKUP($B26,[1]Data!$B:$ZZ,G$6,FALSE)),"n/a")</f>
        <v>0.44073783359497642</v>
      </c>
      <c r="H26" s="24">
        <f ca="1">IFERROR((VLOOKUP($B26,[1]Data!$B:$ZZ,H$6,FALSE)),"n/a")</f>
        <v>0.59638427580407816</v>
      </c>
      <c r="I26" s="24">
        <f ca="1">IFERROR((VLOOKUP($B26,[1]Data!$B:$ZZ,I$6,FALSE)),"n/a")</f>
        <v>0.63975155279503104</v>
      </c>
      <c r="J26" s="24">
        <f ca="1">IFERROR((VLOOKUP($B26,[1]Data!$B:$ZZ,J$6,FALSE)),"n/a")</f>
        <v>0.76306259699948265</v>
      </c>
      <c r="K26" s="2"/>
      <c r="L26" s="2">
        <v>3</v>
      </c>
      <c r="M26" s="26">
        <f>VLOOKUP(B26,[1]CountPractices!$B:$ZZ,$D$6,FALSE)</f>
        <v>3</v>
      </c>
      <c r="N26" s="26" t="str">
        <f t="shared" si="3"/>
        <v>3 of 3</v>
      </c>
      <c r="O26" s="2">
        <f>VLOOKUP(B26,[1]CountPractices!$B:$ZZ,$E$6,FALSE)</f>
        <v>3</v>
      </c>
      <c r="P26" s="2" t="str">
        <f t="shared" si="4"/>
        <v>3 of 3</v>
      </c>
      <c r="Q26" s="3"/>
      <c r="R26" s="3"/>
      <c r="S26" s="2"/>
      <c r="T26" s="2"/>
      <c r="U26" s="2"/>
      <c r="V26" s="2"/>
      <c r="W26" s="2"/>
    </row>
    <row r="27" spans="1:23" x14ac:dyDescent="0.35">
      <c r="A27" s="1"/>
      <c r="B27" s="29" t="s">
        <v>34</v>
      </c>
      <c r="C27" s="30">
        <v>1</v>
      </c>
      <c r="D27" s="22" t="str">
        <f t="shared" si="1"/>
        <v>3 of 3</v>
      </c>
      <c r="E27" s="23" t="str">
        <f t="shared" si="2"/>
        <v>3 of 3</v>
      </c>
      <c r="F27" s="24">
        <f ca="1">IFERROR((VLOOKUP($B27,[1]Data!$B:$ZZ,F$6,FALSE)),"n/a")</f>
        <v>0.7876749681876023</v>
      </c>
      <c r="G27" s="25">
        <f ca="1">IFERROR((VLOOKUP($B27,[1]Data!$B:$ZZ,G$6,FALSE)),"n/a")</f>
        <v>0.38229281333543008</v>
      </c>
      <c r="H27" s="24">
        <f ca="1">IFERROR((VLOOKUP($B27,[1]Data!$B:$ZZ,H$6,FALSE)),"n/a")</f>
        <v>0.46364784412772869</v>
      </c>
      <c r="I27" s="24">
        <f ca="1">IFERROR((VLOOKUP($B27,[1]Data!$B:$ZZ,I$6,FALSE)),"n/a")</f>
        <v>0.39867109634551495</v>
      </c>
      <c r="J27" s="24">
        <f ca="1">IFERROR((VLOOKUP($B27,[1]Data!$B:$ZZ,J$6,FALSE)),"n/a")</f>
        <v>0.44077721586372104</v>
      </c>
      <c r="K27" s="2"/>
      <c r="L27" s="2">
        <v>3</v>
      </c>
      <c r="M27" s="26">
        <f>VLOOKUP(B27,[1]CountPractices!$B:$ZZ,$D$6,FALSE)</f>
        <v>3</v>
      </c>
      <c r="N27" s="26" t="str">
        <f t="shared" si="3"/>
        <v>3 of 3</v>
      </c>
      <c r="O27" s="2">
        <f>VLOOKUP(B27,[1]CountPractices!$B:$ZZ,$E$6,FALSE)</f>
        <v>3</v>
      </c>
      <c r="P27" s="2" t="str">
        <f t="shared" si="4"/>
        <v>3 of 3</v>
      </c>
      <c r="Q27" s="3"/>
      <c r="R27" s="3"/>
      <c r="S27" s="2"/>
      <c r="T27" s="2"/>
      <c r="U27" s="2"/>
      <c r="V27" s="2"/>
      <c r="W27" s="2"/>
    </row>
    <row r="28" spans="1:23" ht="23.25" customHeight="1" x14ac:dyDescent="0.35">
      <c r="A28" s="1"/>
      <c r="B28" s="31" t="s">
        <v>35</v>
      </c>
      <c r="C28" s="32"/>
      <c r="D28" s="33" t="str">
        <f t="shared" si="1"/>
        <v>86 of 94</v>
      </c>
      <c r="E28" s="33" t="str">
        <f t="shared" si="2"/>
        <v>90 of 94</v>
      </c>
      <c r="F28" s="34">
        <f ca="1">IFERROR((VLOOKUP($B28,[1]Data!$B:$ZZ,F$6,FALSE)),"n/a")</f>
        <v>0.83200344020258976</v>
      </c>
      <c r="G28" s="34">
        <f ca="1">IFERROR((VLOOKUP($B28,[1]Data!$B:$ZZ,G$6,FALSE)),"n/a")</f>
        <v>0.43217225827588368</v>
      </c>
      <c r="H28" s="34">
        <f ca="1">IFERROR((VLOOKUP($B28,[1]Data!$B:$ZZ,H$6,FALSE)),"n/a")</f>
        <v>0.51346633416458853</v>
      </c>
      <c r="I28" s="34">
        <f ca="1">IFERROR((VLOOKUP($B28,[1]Data!$B:$ZZ,I$6,FALSE)),"n/a")</f>
        <v>0.48649389825860412</v>
      </c>
      <c r="J28" s="34">
        <f ca="1">IFERROR((VLOOKUP($B28,[1]Data!$B:$ZZ,J$6,FALSE)),"n/a")</f>
        <v>0.49365638670404832</v>
      </c>
      <c r="K28" s="2"/>
      <c r="L28" s="2">
        <f>SUM(L9:L27)</f>
        <v>94</v>
      </c>
      <c r="M28" s="26">
        <f>VLOOKUP(B28,[1]CountPractices!$B:$ZZ,$D$6,FALSE)</f>
        <v>86</v>
      </c>
      <c r="N28" s="26" t="str">
        <f t="shared" si="3"/>
        <v>86 of 94</v>
      </c>
      <c r="O28" s="2">
        <f>VLOOKUP(B28,[1]CountPractices!$B:$ZZ,$E$6,FALSE)</f>
        <v>90</v>
      </c>
      <c r="P28" s="2" t="str">
        <f t="shared" si="4"/>
        <v>90 of 94</v>
      </c>
      <c r="Q28" s="3"/>
      <c r="R28" s="3"/>
      <c r="S28" s="2"/>
      <c r="T28" s="2"/>
      <c r="U28" s="2"/>
      <c r="V28" s="2"/>
      <c r="W28" s="2"/>
    </row>
    <row r="29" spans="1:23" ht="19.5" customHeight="1" x14ac:dyDescent="0.35">
      <c r="A29" s="1"/>
      <c r="B29" s="35" t="str">
        <f>[1]Numbers!B30</f>
        <v>Total Vaccinated</v>
      </c>
      <c r="C29" s="36"/>
      <c r="D29" s="37"/>
      <c r="E29" s="37"/>
      <c r="F29" s="38" t="s">
        <v>36</v>
      </c>
      <c r="G29" s="38"/>
      <c r="H29" s="38"/>
      <c r="I29" s="39"/>
      <c r="J29" s="40">
        <f ca="1">E34/E36</f>
        <v>0.62625069029197122</v>
      </c>
      <c r="K29" s="2"/>
      <c r="L29" s="2"/>
      <c r="M29" s="2"/>
      <c r="N29" s="2"/>
      <c r="O29" s="2"/>
      <c r="P29" s="2"/>
      <c r="Q29" s="3"/>
      <c r="R29" s="3"/>
      <c r="S29" s="2"/>
      <c r="T29" s="2"/>
      <c r="U29" s="2"/>
      <c r="V29" s="2"/>
      <c r="W29" s="2"/>
    </row>
    <row r="30" spans="1:23" ht="15" customHeight="1" x14ac:dyDescent="0.35">
      <c r="A30" s="2" t="s">
        <v>37</v>
      </c>
      <c r="B30" s="41" t="s">
        <v>38</v>
      </c>
      <c r="C30" s="42"/>
      <c r="D30" s="43"/>
      <c r="E30" s="44"/>
      <c r="F30" s="45">
        <f>VLOOKUP($A$30,[1]Data!$B:$ZZ,F6,FALSE)</f>
        <v>72</v>
      </c>
      <c r="G30" s="45">
        <f>IFERROR((VLOOKUP($A$30,[1]Data!$B:$ZZ,G6,FALSE)),"n/a")</f>
        <v>0</v>
      </c>
      <c r="H30" s="45">
        <f>VLOOKUP($A$30,[1]Data!$B:$ZZ,H6,FALSE)</f>
        <v>0</v>
      </c>
      <c r="I30" s="45">
        <f>VLOOKUP($A$30,[1]Data!$B:$ZZ,I6,FALSE)</f>
        <v>3</v>
      </c>
      <c r="J30" s="45">
        <f>VLOOKUP($A$30,[1]Data!$B:$ZZ,J6,FALSE)</f>
        <v>10</v>
      </c>
      <c r="K30" s="2"/>
      <c r="L30" s="2"/>
      <c r="M30" s="2"/>
      <c r="N30" s="2"/>
      <c r="O30" s="2"/>
      <c r="P30" s="2"/>
      <c r="Q30" s="3"/>
      <c r="R30" s="3"/>
      <c r="S30" s="2"/>
      <c r="T30" s="2"/>
      <c r="U30" s="2"/>
      <c r="V30" s="2"/>
      <c r="W30" s="2"/>
    </row>
    <row r="31" spans="1:23" ht="12" customHeight="1" x14ac:dyDescent="0.35">
      <c r="A31" s="2" t="s">
        <v>39</v>
      </c>
      <c r="B31" s="46" t="s">
        <v>40</v>
      </c>
      <c r="C31" s="47"/>
      <c r="D31" s="48"/>
      <c r="E31" s="49"/>
      <c r="F31" s="50">
        <f>VLOOKUP($A$31,[1]Data!$B:$ZZ,F6,FALSE)/100</f>
        <v>0.34799999999999998</v>
      </c>
      <c r="G31" s="50">
        <f>IFERROR((VLOOKUP($A$31,[1]Data!$B:$ZZ,G6,FALSE)/100),"n/a")</f>
        <v>0.20684292379471228</v>
      </c>
      <c r="H31" s="50">
        <f>VLOOKUP($A$31,[1]Data!$B:$ZZ,H6,FALSE)/100</f>
        <v>0.30199999999999999</v>
      </c>
      <c r="I31" s="50">
        <f>VLOOKUP($A$31,[1]Data!$B:$ZZ,I6,FALSE)/100</f>
        <v>0.21199999999999999</v>
      </c>
      <c r="J31" s="50">
        <f>VLOOKUP($A$31,[1]Data!$B:$ZZ,J6,FALSE)/100</f>
        <v>0.154</v>
      </c>
      <c r="K31" s="2"/>
      <c r="L31" s="2"/>
      <c r="M31" s="2"/>
      <c r="N31" s="2"/>
      <c r="O31" s="2"/>
      <c r="P31" s="2"/>
      <c r="Q31" s="3"/>
      <c r="R31" s="3"/>
      <c r="S31" s="2"/>
      <c r="T31" s="2"/>
      <c r="U31" s="2"/>
      <c r="V31" s="2"/>
      <c r="W31" s="2"/>
    </row>
    <row r="32" spans="1:23" ht="11.25" customHeight="1" x14ac:dyDescent="0.35">
      <c r="A32" s="2" t="s">
        <v>41</v>
      </c>
      <c r="B32" s="46" t="s">
        <v>42</v>
      </c>
      <c r="C32" s="51"/>
      <c r="D32" s="52"/>
      <c r="E32" s="53"/>
      <c r="F32" s="50">
        <f>VLOOKUP($A$32,[1]Data!$B:$ZZ,F6,FALSE)/100</f>
        <v>0.90500000000000003</v>
      </c>
      <c r="G32" s="50">
        <f>IFERROR((VLOOKUP($A$32,[1]Data!$B:$ZZ,G6,FALSE)/100),"n/a")</f>
        <v>0.67169974115616915</v>
      </c>
      <c r="H32" s="50">
        <f>VLOOKUP($A$32,[1]Data!$B:$ZZ,H6,FALSE)/100</f>
        <v>0.67299999999999993</v>
      </c>
      <c r="I32" s="50">
        <f>VLOOKUP($A$32,[1]Data!$B:$ZZ,I6,FALSE)/100</f>
        <v>0.83299999999999996</v>
      </c>
      <c r="J32" s="50">
        <f>VLOOKUP($A$32,[1]Data!$B:$ZZ,J6,FALSE)/100</f>
        <v>0.84</v>
      </c>
      <c r="K32" s="2"/>
      <c r="L32" s="2"/>
      <c r="M32" s="2"/>
      <c r="N32" s="2"/>
      <c r="O32" s="2"/>
      <c r="P32" s="2"/>
      <c r="Q32" s="3"/>
      <c r="R32" s="3"/>
      <c r="S32" s="2"/>
      <c r="T32" s="2"/>
      <c r="U32" s="2"/>
      <c r="V32" s="2"/>
      <c r="W32" s="2"/>
    </row>
    <row r="33" spans="1:23" ht="8.25" customHeight="1" x14ac:dyDescent="0.35">
      <c r="A33" s="1"/>
      <c r="B33" s="1"/>
      <c r="C33" s="1"/>
      <c r="D33" s="1"/>
      <c r="E33" s="1"/>
      <c r="F33" s="2">
        <v>6</v>
      </c>
      <c r="G33" s="2"/>
      <c r="H33" s="2">
        <v>7</v>
      </c>
      <c r="I33" s="2">
        <v>8</v>
      </c>
      <c r="J33" s="2">
        <v>9</v>
      </c>
      <c r="K33" s="2"/>
      <c r="L33" s="2"/>
      <c r="M33" s="2"/>
      <c r="N33" s="2"/>
      <c r="O33" s="2"/>
      <c r="P33" s="2"/>
      <c r="Q33" s="3"/>
      <c r="R33" s="3"/>
      <c r="S33" s="2"/>
      <c r="T33" s="2"/>
      <c r="U33" s="2"/>
      <c r="V33" s="2"/>
      <c r="W33" s="2"/>
    </row>
    <row r="34" spans="1:23" ht="15" customHeight="1" x14ac:dyDescent="0.35">
      <c r="A34" s="1"/>
      <c r="B34" s="54" t="s">
        <v>43</v>
      </c>
      <c r="C34" s="1"/>
      <c r="D34" s="1"/>
      <c r="E34" s="55">
        <f ca="1">SUM(F34:J34)</f>
        <v>210930</v>
      </c>
      <c r="F34" s="56">
        <f ca="1">IFERROR((VLOOKUP($B28,[1]Data!$B:$ZZ,F$5,FALSE)),"n/a")</f>
        <v>104478</v>
      </c>
      <c r="G34" s="56"/>
      <c r="H34" s="56">
        <f ca="1">IFERROR((VLOOKUP($B28,[1]Data!$B:$ZZ,H$5,FALSE)),"n/a")</f>
        <v>57652</v>
      </c>
      <c r="I34" s="56">
        <f ca="1">IFERROR((VLOOKUP($B28,[1]Data!$B:$ZZ,I$5,FALSE)),"n/a")</f>
        <v>3548</v>
      </c>
      <c r="J34" s="56">
        <f ca="1">IFERROR((VLOOKUP($B28,[1]Data!$B:$ZZ,J$5,FALSE)),"n/a")</f>
        <v>45252</v>
      </c>
      <c r="K34" s="2"/>
      <c r="L34" s="2"/>
      <c r="M34" s="2"/>
      <c r="N34" s="2"/>
      <c r="O34" s="2"/>
      <c r="P34" s="2"/>
      <c r="Q34" s="3"/>
      <c r="R34" s="3"/>
      <c r="S34" s="2"/>
      <c r="T34" s="2"/>
      <c r="U34" s="2"/>
      <c r="V34" s="2"/>
      <c r="W34" s="2"/>
    </row>
    <row r="35" spans="1:23" ht="5.25" customHeight="1" x14ac:dyDescent="0.35">
      <c r="A35" s="1"/>
      <c r="B35" s="57"/>
      <c r="C35" s="1"/>
      <c r="D35" s="1"/>
      <c r="E35" s="1"/>
      <c r="F35" s="2">
        <f>F5-1</f>
        <v>235</v>
      </c>
      <c r="G35" s="2"/>
      <c r="H35" s="2">
        <f t="shared" ref="H35:J35" si="5">H5-1</f>
        <v>238</v>
      </c>
      <c r="I35" s="2">
        <f t="shared" si="5"/>
        <v>241</v>
      </c>
      <c r="J35" s="2">
        <f t="shared" si="5"/>
        <v>244</v>
      </c>
      <c r="K35" s="2"/>
      <c r="L35" s="2"/>
      <c r="M35" s="2"/>
      <c r="N35" s="2"/>
      <c r="O35" s="2"/>
      <c r="P35" s="2"/>
      <c r="Q35" s="3"/>
      <c r="R35" s="3"/>
      <c r="S35" s="2"/>
      <c r="T35" s="2"/>
      <c r="U35" s="2"/>
      <c r="V35" s="2"/>
      <c r="W35" s="2"/>
    </row>
    <row r="36" spans="1:23" ht="24.75" hidden="1" customHeight="1" x14ac:dyDescent="0.35">
      <c r="A36" s="1"/>
      <c r="B36" s="57"/>
      <c r="C36" s="1"/>
      <c r="D36" s="1"/>
      <c r="E36" s="58">
        <f ca="1">SUM(F36:J36)</f>
        <v>336814</v>
      </c>
      <c r="F36" s="59">
        <f ca="1">IFERROR((VLOOKUP($B28,[1]Data!$B:$ZZ,F$35,FALSE)),"n/a")</f>
        <v>125574</v>
      </c>
      <c r="G36" s="59"/>
      <c r="H36" s="59">
        <f ca="1">IFERROR((VLOOKUP($B28,[1]Data!$B:$ZZ,H$35,FALSE)),"n/a")</f>
        <v>112280</v>
      </c>
      <c r="I36" s="59">
        <f ca="1">IFERROR((VLOOKUP($B28,[1]Data!$B:$ZZ,I$35,FALSE)),"n/a")</f>
        <v>7293</v>
      </c>
      <c r="J36" s="59">
        <f ca="1">IFERROR((VLOOKUP($B28,[1]Data!$B:$ZZ,J$35,FALSE)),"n/a")</f>
        <v>91667</v>
      </c>
      <c r="K36" s="2"/>
      <c r="L36" s="2"/>
      <c r="M36" s="2"/>
      <c r="N36" s="2"/>
      <c r="O36" s="2"/>
      <c r="P36" s="2"/>
      <c r="Q36" s="3"/>
      <c r="R36" s="3"/>
      <c r="S36" s="2"/>
      <c r="T36" s="2"/>
      <c r="U36" s="2"/>
      <c r="V36" s="2"/>
      <c r="W36" s="2"/>
    </row>
    <row r="37" spans="1:23" ht="19.5" customHeight="1" x14ac:dyDescent="0.35">
      <c r="A37" s="1"/>
      <c r="B37" s="60" t="str">
        <f>CONCATENATE("2019-20"," at ",C4)</f>
        <v>2019-20 at Week 1</v>
      </c>
      <c r="C37" s="61"/>
      <c r="D37" s="62"/>
      <c r="E37" s="63"/>
      <c r="F37" s="64">
        <f>HLOOKUP($C$4,[1]Columns!$N$3:$AJ$11,F33,FALSE)</f>
        <v>0.74199999999999999</v>
      </c>
      <c r="G37" s="64" t="s">
        <v>44</v>
      </c>
      <c r="H37" s="64">
        <f>HLOOKUP($C$4,[1]Columns!$N$3:$AJ$11,H33,FALSE)</f>
        <v>0.39500000000000002</v>
      </c>
      <c r="I37" s="64">
        <f>HLOOKUP($C$4,[1]Columns!$N$3:$AJ$11,I33,FALSE)</f>
        <v>0.46600000000000003</v>
      </c>
      <c r="J37" s="64">
        <f>HLOOKUP($C$4,[1]Columns!$N$3:$AJ$11,J33,FALSE)</f>
        <v>0.21199999999999999</v>
      </c>
      <c r="K37" s="2"/>
      <c r="L37" s="2"/>
      <c r="M37" s="2"/>
      <c r="N37" s="2"/>
      <c r="O37" s="2"/>
      <c r="P37" s="2"/>
      <c r="Q37" s="3"/>
      <c r="R37" s="3"/>
      <c r="S37" s="2"/>
      <c r="T37" s="2"/>
      <c r="U37" s="2"/>
      <c r="V37" s="2"/>
      <c r="W37" s="2"/>
    </row>
    <row r="38" spans="1:23" ht="18.75" customHeight="1" x14ac:dyDescent="0.35">
      <c r="A38" s="1"/>
      <c r="B38" s="65" t="str">
        <f>CONCATENATE(B41," at ",C4)</f>
        <v>2020-21 compared to 2019-20 at Week 1</v>
      </c>
      <c r="C38" s="61"/>
      <c r="D38" s="62"/>
      <c r="E38" s="63"/>
      <c r="F38" s="66">
        <f ca="1">IFERROR(F28-F37,"n/a")</f>
        <v>9.0003440202589768E-2</v>
      </c>
      <c r="G38" s="66" t="s">
        <v>44</v>
      </c>
      <c r="H38" s="66">
        <f ca="1">IFERROR(H28-H37,"n/a")</f>
        <v>0.11846633416458852</v>
      </c>
      <c r="I38" s="66">
        <f ca="1">IFERROR(I28-I37,"n/a")</f>
        <v>2.0493898258604093E-2</v>
      </c>
      <c r="J38" s="66">
        <f ca="1">IFERROR(J28-J37,"n/a")</f>
        <v>0.28165638670404836</v>
      </c>
      <c r="K38" s="2"/>
      <c r="L38" s="2"/>
      <c r="M38" s="2"/>
      <c r="N38" s="2"/>
      <c r="O38" s="2"/>
      <c r="P38" s="2"/>
      <c r="Q38" s="3"/>
      <c r="R38" s="3"/>
      <c r="S38" s="2"/>
      <c r="T38" s="2"/>
      <c r="U38" s="2"/>
      <c r="V38" s="2"/>
      <c r="W38" s="2"/>
    </row>
    <row r="39" spans="1:23" ht="17.25" customHeight="1" x14ac:dyDescent="0.35">
      <c r="A39" s="1"/>
      <c r="B39" s="67" t="s">
        <v>45</v>
      </c>
      <c r="C39" s="68"/>
      <c r="D39" s="69"/>
      <c r="E39" s="70"/>
      <c r="F39" s="71">
        <v>0.752</v>
      </c>
      <c r="G39" s="71" t="s">
        <v>44</v>
      </c>
      <c r="H39" s="71">
        <v>0.41799999999999998</v>
      </c>
      <c r="I39" s="71">
        <v>0.47699999999999998</v>
      </c>
      <c r="J39" s="71">
        <v>0.28100000000000003</v>
      </c>
      <c r="K39" s="2"/>
      <c r="L39" s="2"/>
      <c r="M39" s="2"/>
      <c r="N39" s="2"/>
      <c r="O39" s="2"/>
      <c r="P39" s="2"/>
      <c r="Q39" s="3"/>
      <c r="R39" s="3"/>
      <c r="S39" s="2"/>
      <c r="T39" s="2"/>
      <c r="U39" s="2"/>
      <c r="V39" s="2"/>
      <c r="W39" s="2"/>
    </row>
    <row r="40" spans="1:23" s="77" customFormat="1" ht="17.25" customHeight="1" x14ac:dyDescent="0.3">
      <c r="A40" s="72"/>
      <c r="B40" s="73" t="str">
        <f>CONCATENATE(C41,B39)</f>
        <v>2020-21 compared to 2019-20 End of Year</v>
      </c>
      <c r="C40" s="68"/>
      <c r="D40" s="69"/>
      <c r="E40" s="70"/>
      <c r="F40" s="74">
        <f ca="1">F28-F39</f>
        <v>8.000344020258976E-2</v>
      </c>
      <c r="G40" s="74" t="s">
        <v>44</v>
      </c>
      <c r="H40" s="74">
        <f ca="1">H28-H39</f>
        <v>9.5466334164588551E-2</v>
      </c>
      <c r="I40" s="74">
        <f t="shared" ref="I40:J40" ca="1" si="6">I28-I39</f>
        <v>9.4938982586041387E-3</v>
      </c>
      <c r="J40" s="74">
        <f t="shared" ca="1" si="6"/>
        <v>0.21265638670404829</v>
      </c>
      <c r="K40" s="75"/>
      <c r="L40" s="75"/>
      <c r="M40" s="75"/>
      <c r="N40" s="75"/>
      <c r="O40" s="75"/>
      <c r="P40" s="75"/>
      <c r="Q40" s="76"/>
      <c r="R40" s="76"/>
      <c r="S40" s="75"/>
      <c r="T40" s="75"/>
      <c r="U40" s="75"/>
      <c r="V40" s="75"/>
      <c r="W40" s="75"/>
    </row>
    <row r="41" spans="1:23" ht="9" customHeight="1" x14ac:dyDescent="0.35">
      <c r="A41" s="1"/>
      <c r="B41" s="2" t="s">
        <v>46</v>
      </c>
      <c r="C41" s="2" t="s">
        <v>47</v>
      </c>
      <c r="D41" s="3"/>
      <c r="E41" s="3"/>
      <c r="F41" s="3"/>
      <c r="G41" s="3"/>
      <c r="H41" s="3"/>
      <c r="I41" s="3"/>
      <c r="J41" s="3"/>
      <c r="K41" s="1"/>
      <c r="L41" s="2"/>
      <c r="M41" s="2"/>
      <c r="N41" s="2"/>
      <c r="O41" s="2"/>
      <c r="P41" s="2"/>
      <c r="Q41" s="3"/>
      <c r="R41" s="3"/>
      <c r="S41" s="78"/>
      <c r="T41" s="78"/>
      <c r="U41" s="1"/>
      <c r="V41" s="1"/>
      <c r="W41" s="1"/>
    </row>
    <row r="42" spans="1:23" ht="16.5" customHeight="1" x14ac:dyDescent="0.35">
      <c r="A42" s="1"/>
      <c r="B42" s="57" t="s">
        <v>48</v>
      </c>
      <c r="C42" s="1"/>
      <c r="D42" s="1"/>
      <c r="E42" s="1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3"/>
      <c r="R42" s="3"/>
      <c r="S42" s="78"/>
      <c r="T42" s="78"/>
      <c r="U42" s="1"/>
      <c r="V42" s="1"/>
      <c r="W42" s="1"/>
    </row>
    <row r="43" spans="1:23" ht="15" customHeight="1" x14ac:dyDescent="0.35">
      <c r="A43" s="1"/>
      <c r="B43" s="79" t="s">
        <v>49</v>
      </c>
      <c r="C43" s="1"/>
      <c r="D43" s="1"/>
      <c r="E43" s="1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3"/>
      <c r="R43" s="3"/>
      <c r="S43" s="78"/>
      <c r="T43" s="78"/>
      <c r="U43" s="1"/>
      <c r="V43" s="1"/>
      <c r="W43" s="1"/>
    </row>
    <row r="44" spans="1:23" ht="19.5" customHeight="1" x14ac:dyDescent="0.35">
      <c r="A44" s="1"/>
      <c r="B44" s="80" t="s">
        <v>50</v>
      </c>
      <c r="C44" s="61"/>
      <c r="D44" s="62"/>
      <c r="E44" s="63"/>
      <c r="F44" s="81" t="str">
        <f>HLOOKUP($C$4,[1]Columns!$N$23:$AJ$30,2,FALSE)</f>
        <v>n/a</v>
      </c>
      <c r="G44" s="81" t="s">
        <v>44</v>
      </c>
      <c r="H44" s="81" t="str">
        <f>HLOOKUP($C$4,[1]Columns!$N$23:$AJ$30,3,FALSE)</f>
        <v>n/a</v>
      </c>
      <c r="I44" s="81" t="str">
        <f>HLOOKUP($C$4,[1]Columns!$N$23:$AJ$30,4,FALSE)</f>
        <v>n/a</v>
      </c>
      <c r="J44" s="81" t="s">
        <v>44</v>
      </c>
      <c r="K44" s="1"/>
      <c r="L44" s="2"/>
      <c r="M44" s="2"/>
      <c r="N44" s="2"/>
      <c r="O44" s="2"/>
      <c r="P44" s="2"/>
      <c r="Q44" s="3"/>
      <c r="R44" s="3"/>
      <c r="S44" s="78"/>
      <c r="T44" s="78"/>
      <c r="U44" s="1"/>
      <c r="V44" s="1"/>
      <c r="W44" s="1"/>
    </row>
    <row r="45" spans="1:23" ht="19.5" customHeight="1" x14ac:dyDescent="0.35">
      <c r="A45" s="1"/>
      <c r="B45" s="80" t="s">
        <v>51</v>
      </c>
      <c r="C45" s="61"/>
      <c r="D45" s="62"/>
      <c r="E45" s="63"/>
      <c r="F45" s="81" t="str">
        <f>HLOOKUP($C$4,[1]Columns!$N$23:$AJ$30,6,FALSE)</f>
        <v>n/a</v>
      </c>
      <c r="G45" s="81" t="s">
        <v>44</v>
      </c>
      <c r="H45" s="81" t="str">
        <f>HLOOKUP($C$4,[1]Columns!$N$23:$AJ$30,7,FALSE)</f>
        <v>n/a</v>
      </c>
      <c r="I45" s="81" t="str">
        <f>HLOOKUP($C$4,[1]Columns!$N$23:$AJ$30,8,FALSE)</f>
        <v>n/a</v>
      </c>
      <c r="J45" s="81" t="s">
        <v>44</v>
      </c>
      <c r="K45" s="1"/>
      <c r="L45" s="2"/>
      <c r="M45" s="2"/>
      <c r="N45" s="2"/>
      <c r="O45" s="2"/>
      <c r="P45" s="2"/>
      <c r="Q45" s="3"/>
      <c r="R45" s="3"/>
      <c r="S45" s="78"/>
      <c r="T45" s="78"/>
      <c r="U45" s="1"/>
      <c r="V45" s="1"/>
      <c r="W45" s="1"/>
    </row>
    <row r="46" spans="1:23" ht="19.5" customHeight="1" x14ac:dyDescent="0.35">
      <c r="A46" s="1"/>
      <c r="B46" s="80" t="s">
        <v>52</v>
      </c>
      <c r="C46" s="61"/>
      <c r="D46" s="62"/>
      <c r="E46" s="63"/>
      <c r="F46" s="81" t="str">
        <f>HLOOKUP($C$4,[1]Columns!N23:AJ34,10,FALSE)</f>
        <v>n/a</v>
      </c>
      <c r="G46" s="81" t="s">
        <v>44</v>
      </c>
      <c r="H46" s="81" t="str">
        <f>HLOOKUP($C$4,[1]Columns!$N$23:$AJ$34,11,FALSE)</f>
        <v>n/a</v>
      </c>
      <c r="I46" s="81" t="str">
        <f>HLOOKUP($C$4,[1]Columns!$N$23:$AJ$34,12,FALSE)</f>
        <v>n/a</v>
      </c>
      <c r="J46" s="81" t="s">
        <v>44</v>
      </c>
      <c r="K46" s="1"/>
      <c r="L46" s="2"/>
      <c r="M46" s="2"/>
      <c r="N46" s="2"/>
      <c r="O46" s="2"/>
      <c r="P46" s="2"/>
      <c r="Q46" s="3"/>
      <c r="R46" s="3"/>
      <c r="S46" s="78"/>
      <c r="T46" s="78"/>
      <c r="U46" s="1"/>
      <c r="V46" s="1"/>
      <c r="W46" s="1"/>
    </row>
    <row r="47" spans="1:23" x14ac:dyDescent="0.35">
      <c r="A47" s="1"/>
      <c r="B47" s="3"/>
      <c r="C47" s="3"/>
      <c r="D47" s="3"/>
      <c r="E47" s="3"/>
      <c r="F47" s="3"/>
      <c r="G47" s="3"/>
      <c r="H47" s="3"/>
      <c r="I47" s="3"/>
      <c r="J47" s="3"/>
      <c r="K47" s="1"/>
      <c r="L47" s="2"/>
      <c r="M47" s="2"/>
      <c r="N47" s="2"/>
      <c r="O47" s="2"/>
      <c r="P47" s="2"/>
      <c r="Q47" s="3"/>
      <c r="R47" s="3"/>
      <c r="S47" s="78"/>
      <c r="T47" s="78"/>
      <c r="U47" s="1"/>
      <c r="V47" s="1"/>
      <c r="W47" s="1"/>
    </row>
    <row r="48" spans="1:23" x14ac:dyDescent="0.35">
      <c r="A48" s="1"/>
      <c r="B48" s="3"/>
      <c r="C48" s="3"/>
      <c r="D48" s="3"/>
      <c r="E48" s="3"/>
      <c r="F48" s="3"/>
      <c r="G48" s="3"/>
      <c r="H48" s="3"/>
      <c r="I48" s="3"/>
      <c r="J48" s="3"/>
      <c r="K48" s="1"/>
      <c r="L48" s="2"/>
      <c r="M48" s="2"/>
      <c r="N48" s="2"/>
      <c r="O48" s="2"/>
      <c r="P48" s="2"/>
      <c r="Q48" s="3"/>
      <c r="R48" s="3"/>
      <c r="S48" s="78"/>
      <c r="T48" s="78"/>
      <c r="U48" s="1"/>
      <c r="V48" s="1"/>
      <c r="W48" s="1"/>
    </row>
    <row r="49" spans="1:23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3"/>
      <c r="R49" s="3"/>
      <c r="S49" s="78"/>
      <c r="T49" s="78"/>
      <c r="U49" s="1"/>
      <c r="V49" s="1"/>
      <c r="W49" s="1"/>
    </row>
    <row r="50" spans="1:23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3"/>
      <c r="R50" s="3"/>
      <c r="S50" s="78"/>
      <c r="T50" s="78"/>
      <c r="U50" s="1"/>
      <c r="V50" s="1"/>
      <c r="W50" s="1"/>
    </row>
    <row r="51" spans="1:23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3"/>
      <c r="R51" s="3"/>
      <c r="S51" s="78"/>
      <c r="T51" s="78"/>
      <c r="U51" s="1"/>
      <c r="V51" s="1"/>
      <c r="W51" s="1"/>
    </row>
    <row r="52" spans="1:23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3"/>
      <c r="R52" s="3"/>
      <c r="S52" s="78"/>
      <c r="T52" s="78"/>
      <c r="U52" s="1"/>
      <c r="V52" s="1"/>
      <c r="W52" s="1"/>
    </row>
    <row r="53" spans="1:23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3"/>
      <c r="R53" s="3"/>
      <c r="S53" s="78"/>
      <c r="T53" s="78"/>
      <c r="U53" s="1"/>
      <c r="V53" s="1"/>
      <c r="W53" s="1"/>
    </row>
    <row r="54" spans="1:23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3"/>
      <c r="R54" s="3"/>
      <c r="S54" s="78"/>
      <c r="T54" s="78"/>
      <c r="U54" s="1"/>
      <c r="V54" s="1"/>
      <c r="W54" s="1"/>
    </row>
    <row r="55" spans="1:2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3"/>
      <c r="R55" s="3"/>
      <c r="S55" s="78"/>
      <c r="T55" s="78"/>
      <c r="U55" s="1"/>
      <c r="V55" s="1"/>
      <c r="W55" s="1"/>
    </row>
    <row r="56" spans="1:23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3"/>
      <c r="R56" s="3"/>
      <c r="S56" s="78"/>
      <c r="T56" s="78"/>
      <c r="U56" s="1"/>
      <c r="V56" s="1"/>
      <c r="W56" s="1"/>
    </row>
    <row r="57" spans="1:23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3"/>
      <c r="R57" s="3"/>
      <c r="S57" s="78"/>
      <c r="T57" s="78"/>
      <c r="U57" s="1"/>
      <c r="V57" s="1"/>
      <c r="W57" s="1"/>
    </row>
    <row r="58" spans="1:23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3"/>
      <c r="R58" s="3"/>
      <c r="S58" s="78"/>
      <c r="T58" s="78"/>
      <c r="U58" s="1"/>
      <c r="V58" s="1"/>
      <c r="W58" s="1"/>
    </row>
  </sheetData>
  <mergeCells count="14">
    <mergeCell ref="H7:H8"/>
    <mergeCell ref="I7:I8"/>
    <mergeCell ref="J7:J8"/>
    <mergeCell ref="F29:I29"/>
    <mergeCell ref="B2:J2"/>
    <mergeCell ref="L2:W2"/>
    <mergeCell ref="C4:E4"/>
    <mergeCell ref="F4:H4"/>
    <mergeCell ref="I4:J4"/>
    <mergeCell ref="B7:B8"/>
    <mergeCell ref="C7:C8"/>
    <mergeCell ref="D7:E7"/>
    <mergeCell ref="F7:F8"/>
    <mergeCell ref="G7:G8"/>
  </mergeCells>
  <conditionalFormatting sqref="F9:F2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:H2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I2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:J2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J28">
    <cfRule type="cellIs" dxfId="22" priority="23" operator="greaterThanOrEqual">
      <formula>0.75</formula>
    </cfRule>
  </conditionalFormatting>
  <conditionalFormatting sqref="F44:G44">
    <cfRule type="expression" dxfId="21" priority="9">
      <formula>$F$44&lt;$F$28</formula>
    </cfRule>
    <cfRule type="expression" dxfId="20" priority="22">
      <formula>$F$44&gt;$F$28</formula>
    </cfRule>
  </conditionalFormatting>
  <conditionalFormatting sqref="F44:J46">
    <cfRule type="containsText" dxfId="19" priority="4" operator="containsText" text="n/a">
      <formula>NOT(ISERROR(SEARCH("n/a",F44)))</formula>
    </cfRule>
  </conditionalFormatting>
  <conditionalFormatting sqref="F45:G45">
    <cfRule type="expression" dxfId="18" priority="21">
      <formula>$F$45&gt;$F$28</formula>
    </cfRule>
  </conditionalFormatting>
  <conditionalFormatting sqref="H44">
    <cfRule type="cellIs" dxfId="17" priority="13" operator="lessThanOrEqual">
      <formula>$H$28</formula>
    </cfRule>
    <cfRule type="cellIs" dxfId="16" priority="20" operator="greaterThanOrEqual">
      <formula>$H$28</formula>
    </cfRule>
  </conditionalFormatting>
  <conditionalFormatting sqref="I44">
    <cfRule type="expression" dxfId="15" priority="8">
      <formula>$I$44&lt;$I$28</formula>
    </cfRule>
    <cfRule type="expression" dxfId="14" priority="19">
      <formula>$I$44&gt;$I$28</formula>
    </cfRule>
  </conditionalFormatting>
  <conditionalFormatting sqref="H45">
    <cfRule type="expression" dxfId="13" priority="18">
      <formula>$H$45&gt;$H$28</formula>
    </cfRule>
  </conditionalFormatting>
  <conditionalFormatting sqref="I45">
    <cfRule type="expression" dxfId="12" priority="7">
      <formula>$I$45&lt;$I$28</formula>
    </cfRule>
    <cfRule type="expression" dxfId="11" priority="17">
      <formula>$I$45&gt;$I$28</formula>
    </cfRule>
  </conditionalFormatting>
  <conditionalFormatting sqref="F46:G46">
    <cfRule type="expression" dxfId="10" priority="10">
      <formula>$F$28&gt;$F$46</formula>
    </cfRule>
    <cfRule type="expression" dxfId="9" priority="16">
      <formula>$F$46&gt;$F$28</formula>
    </cfRule>
  </conditionalFormatting>
  <conditionalFormatting sqref="H46">
    <cfRule type="expression" dxfId="8" priority="15">
      <formula>$H$46&gt;$H$28</formula>
    </cfRule>
  </conditionalFormatting>
  <conditionalFormatting sqref="I46">
    <cfRule type="expression" dxfId="7" priority="12">
      <formula>$I$46&lt;$I$28</formula>
    </cfRule>
    <cfRule type="expression" dxfId="6" priority="14">
      <formula>$I$46&gt;$I$28</formula>
    </cfRule>
  </conditionalFormatting>
  <conditionalFormatting sqref="F38:J38">
    <cfRule type="containsText" dxfId="5" priority="2" operator="containsText" text="n/a">
      <formula>NOT(ISERROR(SEARCH("n/a",F38)))</formula>
    </cfRule>
    <cfRule type="cellIs" dxfId="4" priority="24" operator="lessThan">
      <formula>0</formula>
    </cfRule>
    <cfRule type="cellIs" dxfId="3" priority="25" operator="greaterThan">
      <formula>0</formula>
    </cfRule>
  </conditionalFormatting>
  <conditionalFormatting sqref="C9:C2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J40">
    <cfRule type="cellIs" dxfId="2" priority="5" operator="greaterThan">
      <formula>0</formula>
    </cfRule>
    <cfRule type="cellIs" dxfId="1" priority="6" operator="lessThan">
      <formula>0</formula>
    </cfRule>
  </conditionalFormatting>
  <conditionalFormatting sqref="G9:G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">
    <cfRule type="containsText" dxfId="0" priority="1" operator="containsText" text="n/a">
      <formula>NOT(ISERROR(SEARCH("n/a",G40)))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</dc:creator>
  <cp:lastModifiedBy>jodie</cp:lastModifiedBy>
  <dcterms:created xsi:type="dcterms:W3CDTF">2021-01-28T11:33:43Z</dcterms:created>
  <dcterms:modified xsi:type="dcterms:W3CDTF">2021-01-28T11:38:39Z</dcterms:modified>
</cp:coreProperties>
</file>